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1815" yWindow="240" windowWidth="27015" windowHeight="13875"/>
  </bookViews>
  <sheets>
    <sheet name="2022" sheetId="1" r:id="rId1"/>
  </sheets>
  <definedNames>
    <definedName name="_xlnm.Print_Area" localSheetId="0">'2022'!$A$1:$V$204</definedName>
  </definedNames>
  <calcPr calcId="125725"/>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152" i="1"/>
  <c r="M52" l="1"/>
  <c r="P82" l="1"/>
  <c r="P40" l="1"/>
  <c r="P31"/>
  <c r="M38"/>
  <c r="M32"/>
  <c r="M28"/>
  <c r="M27"/>
  <c r="P23"/>
  <c r="K195" l="1"/>
  <c r="N195" s="1"/>
  <c r="N197"/>
</calcChain>
</file>

<file path=xl/sharedStrings.xml><?xml version="1.0" encoding="utf-8"?>
<sst xmlns="http://schemas.openxmlformats.org/spreadsheetml/2006/main" count="1561" uniqueCount="469">
  <si>
    <t>развития Мурманской области</t>
  </si>
  <si>
    <t>от_______________№_____________</t>
  </si>
  <si>
    <t>Порядковый номер</t>
  </si>
  <si>
    <t xml:space="preserve">КБК     </t>
  </si>
  <si>
    <t>Код по ОКВЭД 2</t>
  </si>
  <si>
    <t>Код по ОКПД 2</t>
  </si>
  <si>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</si>
  <si>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</si>
  <si>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</si>
  <si>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</si>
  <si>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</si>
  <si>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</si>
  <si>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 закупаемых товаров (работ, услуг)</t>
  </si>
  <si>
    <t>Регион поставки товаров (выполнения работ, оказания услуг)</t>
  </si>
  <si>
    <t>Сведения
о начальной (максимальной)
цене договора
(цене лота), руб.</t>
  </si>
  <si>
    <t>График осуществления процедур закупки</t>
  </si>
  <si>
    <t xml:space="preserve">Ведомство </t>
  </si>
  <si>
    <t>Раздел/ подраздел</t>
  </si>
  <si>
    <t>ЦСт</t>
  </si>
  <si>
    <t>ВР</t>
  </si>
  <si>
    <t>код мероприятия</t>
  </si>
  <si>
    <t>Код по ОКЕИ</t>
  </si>
  <si>
    <t>наименование</t>
  </si>
  <si>
    <t>Код по ОКАТО</t>
  </si>
  <si>
    <t>Планируемая дата или период размещения извещения
о закупке
(месяц, год)</t>
  </si>
  <si>
    <t>Срок исполнения договора
(месяц, год)</t>
  </si>
  <si>
    <t>да/нет</t>
  </si>
  <si>
    <t>1</t>
  </si>
  <si>
    <t>2</t>
  </si>
  <si>
    <t>3</t>
  </si>
  <si>
    <t>4</t>
  </si>
  <si>
    <t>5</t>
  </si>
  <si>
    <t>6</t>
  </si>
  <si>
    <t>7</t>
  </si>
  <si>
    <t>8</t>
  </si>
  <si>
    <t>х</t>
  </si>
  <si>
    <t>1 квартал</t>
  </si>
  <si>
    <t xml:space="preserve">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 &lt;*&gt;
</t>
  </si>
  <si>
    <t xml:space="preserve">Код целевой статьи расходов, код вида расходов &lt;*&gt;
</t>
  </si>
  <si>
    <t xml:space="preserve">к приказу Министерства труда и социального </t>
  </si>
  <si>
    <t>руб.</t>
  </si>
  <si>
    <t>Сумма договоров, заключенных по результатам конкурентных процедур в 2021 году на финансовое обеспечение 2022 года</t>
  </si>
  <si>
    <t>Совокупный годовой объем закупок на 2022 год</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</si>
  <si>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на 2022 год</t>
  </si>
  <si>
    <t xml:space="preserve"> руб.</t>
  </si>
  <si>
    <t>%</t>
  </si>
  <si>
    <t>Приложение № 1</t>
  </si>
  <si>
    <t>Сумма договоров малого объема (до 600 тыс. руб.), предусмотренных к заключению на финансовое обеспечение 2022 года</t>
  </si>
  <si>
    <t xml:space="preserve">Общая сумма НМЦД извещений размещенных в 2021 году на средства 2022 года, по которым не заключен договор </t>
  </si>
  <si>
    <t>ГОАУСОН "Мурманский КЦСОН"</t>
  </si>
  <si>
    <t>Услуги  связи</t>
  </si>
  <si>
    <t>Мурм. обл.,г. Мурманск</t>
  </si>
  <si>
    <t>нет</t>
  </si>
  <si>
    <t>-</t>
  </si>
  <si>
    <t>803</t>
  </si>
  <si>
    <t>1002</t>
  </si>
  <si>
    <t>2310100050</t>
  </si>
  <si>
    <t>244</t>
  </si>
  <si>
    <t>2310199999</t>
  </si>
  <si>
    <t xml:space="preserve"> 0000000000</t>
  </si>
  <si>
    <t>0000000000</t>
  </si>
  <si>
    <t>61.10</t>
  </si>
  <si>
    <t>61.90.10.140</t>
  </si>
  <si>
    <t>Телефонная связь</t>
  </si>
  <si>
    <t>В соответствии с ГОСТ Р 53532-2009  "Качество услуг связи. Показатели качества услуг телефонной связи в сети общего пользования. Общие требования."</t>
  </si>
  <si>
    <t>усл.ед.</t>
  </si>
  <si>
    <t>Интернет</t>
  </si>
  <si>
    <t>В соответствии с ГОСТ Р 55387-2012
"Качество услуги Доступ в Интернет. Показатели качества."</t>
  </si>
  <si>
    <t>Оказание услуг по снабжению тепловой энергией в горячей воде в помещении по адресу: г. Мурманск, ул. Калинина, д. 23</t>
  </si>
  <si>
    <t>В соответствии с ГОСТ Р 54860-2011 "Теплоснабжение зданий. Общие положения методики расчета энергопотребности и эффективности систем теплоснабжения."</t>
  </si>
  <si>
    <t>055</t>
  </si>
  <si>
    <t>м2</t>
  </si>
  <si>
    <t>01.2022</t>
  </si>
  <si>
    <t>12.2022</t>
  </si>
  <si>
    <t>35.11.1</t>
  </si>
  <si>
    <t>35.14.10.000</t>
  </si>
  <si>
    <t>Электроснабжение</t>
  </si>
  <si>
    <t>В соответствии с ГОСТ 32144-2013 "Электрическая энергия. Совместимость технических средств электромагнитная. Нормы качества электрической энергии в системах электроснабжения общего назначения."</t>
  </si>
  <si>
    <t xml:space="preserve"> кВт.ч</t>
  </si>
  <si>
    <t>38.11</t>
  </si>
  <si>
    <t>38.11.21.000</t>
  </si>
  <si>
    <t>Оказание услуг по обращению с твердыми коммунальными отходами</t>
  </si>
  <si>
    <t>В соответствии с требованиями Федерального закона № 89-ФЗ от 24.06.1998 года «Об отходах производства и потребления», Федерального закона от 30.03.1999 № 52-ФЗ «О санитарно-эпидемиологическом благополучии населения», СанПиН 2.1.3684-21 "Санитарно-эпидемиологические требования к содержанию территорий городских и сельских поселений, к водным объектам, питьевой воде и питьевому водоснабжению, атмосферному воздуху, почвам, жилым помещениям, эксплуатации производственных, общественных помещений, организации и проведению санитарно-противоэпидемических (профилактических) мероприятий"</t>
  </si>
  <si>
    <t>м3</t>
  </si>
  <si>
    <t>Разработка ПСД</t>
  </si>
  <si>
    <t>Запрос котировок в электронной форме</t>
  </si>
  <si>
    <t>да</t>
  </si>
  <si>
    <t>74.90.19.190</t>
  </si>
  <si>
    <t>74.90</t>
  </si>
  <si>
    <t>2 квартал</t>
  </si>
  <si>
    <t>56.10</t>
  </si>
  <si>
    <t>56.10.11.120</t>
  </si>
  <si>
    <t xml:space="preserve"> Услуги должны быть оказаны в соответствии с ГОСТ 30389-2013  "Услуги общественного питания. Предприятия общественного питания. Продукты питания должны соответствовать требованиям нормативной и технической документации, предусмотренной законами, ГОСТами, ТУ и иными нормативно-правовыми актами РФ и сопровождаться документами, подтверждающими их качество и безопасность.</t>
  </si>
  <si>
    <t>усл. ед.</t>
  </si>
  <si>
    <t>Услуги должны быть оказаны в соответствии с ГОСТ 30389-2013  "Услуги общественного питания. Предприятия общественного питания". Продукты питания должны соответствовать требованиям нормативной и технической документации, предусмотренной законами, ГОСТами, ТУ и иными нормативно-правовыми актами РФ и сопровождаться документами, подтверждающими их качество и безопасность.</t>
  </si>
  <si>
    <t xml:space="preserve">Оказание услуг по организации питания получателей услуг социально-реабилитационного отделения граждан пожилого возраста и инвалидов </t>
  </si>
  <si>
    <t xml:space="preserve">Запрос котировок в электронной форме, участниками которого могут быть только субъекты малого и среднего предпринимательства </t>
  </si>
  <si>
    <t>04.2022</t>
  </si>
  <si>
    <t>Предусмотреть в разрабатываемой документации :    Выравнивание территории (есть уклон),
покрытие ее современным материалом, устойчивым к морозам и не поддающимся повреждениям при чистке снега,
 покрытие должно быть не скользким и не травмоопасным (отделение посещают маломобильные ребята, в том числе передвигающиеся на колясках),
 на площадке будут располагаться спортивные модули и малые архитектурные формы, предусматривающие места для  отдыха. Визуализация</t>
  </si>
  <si>
    <t>План закупки товаров, работ, услуг 
на 2022 год</t>
  </si>
  <si>
    <t xml:space="preserve">закупка у единственного поставщика (исполнителя, подрядчика) </t>
  </si>
  <si>
    <t>Ф.И.О. исполнителя: Конищева Екатерина Александровна</t>
  </si>
  <si>
    <t>Контактный телефон: 8 8152 620924</t>
  </si>
  <si>
    <t>Оказание услуг по организации питания получателей срочных социальных услуг</t>
  </si>
  <si>
    <t>Поставка продуктовых наборов для лиц БОМЖ</t>
  </si>
  <si>
    <t>набор</t>
  </si>
  <si>
    <t>Мурманская обл., г. Мурманск.</t>
  </si>
  <si>
    <t>46.38.2</t>
  </si>
  <si>
    <t>10.89.19.290</t>
  </si>
  <si>
    <t>Лапша быстрого приготовления</t>
  </si>
  <si>
    <t>Соответствие ГОСТ 31749-2012 Изделия макаронные быстрого приготовления. Общие технические условия.  Контейнер или  стакан, не менее 0,09 кг (возможна замена на несколько единиц общей массой не менее 0,09 кг)</t>
  </si>
  <si>
    <t>шт</t>
  </si>
  <si>
    <t xml:space="preserve">10.31.14.000 </t>
  </si>
  <si>
    <t>Пюре картофельное быстрого приготовления</t>
  </si>
  <si>
    <t>Соответствие ГОСТ Р 50847-96 "Концентраты пищевые первых и вторых обеденных блюд быстрого приготовления. Технические условия" Контейнер или стакан, не менее 0,04 кг</t>
  </si>
  <si>
    <t>10.41.54.000</t>
  </si>
  <si>
    <t xml:space="preserve">Масло подсолнечное </t>
  </si>
  <si>
    <t>Масло подсолнечное растительное, рафинированное, дезодорированное, высший сорт/первый сорт для непосредственного употребления в пищу. Соответствие ГОСТ 1129-2013 "Масло подсолнечное. Технические условия". 
Упаковка - пластиковая бутылка.</t>
  </si>
  <si>
    <t>10.20.25.110</t>
  </si>
  <si>
    <t xml:space="preserve">Консервы рыбные </t>
  </si>
  <si>
    <t>Внешний вид рыбы – куски, вкус приятный, свойственный консервам данного вида, без постороннего вкуса. Запах приятный, свойственный консервам данного вида, без постороннего запаха. Консистенция мяса рыбы нежная, сочная, мягкая. Соответствие ГОСТ 16978-2019 "Консервы рыбные в томатном соусе. Технические условия".  Фасовка не менее 0,24 кг.</t>
  </si>
  <si>
    <t>10.13.15.110</t>
  </si>
  <si>
    <t xml:space="preserve">Консервы мясные </t>
  </si>
  <si>
    <t xml:space="preserve">Запах и вкус: свойственные соответствующему тушеному мясу с пряностями, без постороннего запаха и вкуса. Внешний вид: В разогретом состоянии – мясо кусочками произвольной формы массой не менее 30 гр., без грубой соединительной ткани, крупных кровеносных сосудов и лимфатических узлов, в бульоне. Вес не менее 325 гр.  ГОСТ 32125-2013 "Консервы мясные. Мясо тушеное Технические условия". </t>
  </si>
  <si>
    <t>10.83.13.120</t>
  </si>
  <si>
    <t xml:space="preserve">Чай черный </t>
  </si>
  <si>
    <t>Чай черный байховый, фасованный, крупный, листовой, высший сорт без ароматических добавок. В соответствии с ГОСТ 32573-2013 "Чай черный. Технические условия". Фасовка по 0,1 кг</t>
  </si>
  <si>
    <t>10.81.12.110</t>
  </si>
  <si>
    <t>Сахар</t>
  </si>
  <si>
    <t>Соответствие ГОСТ 33222-2015 «Сахар белый. Технические условия» .Однородная сыпучая масса кристаллов, вкус сладкий, без посторонних привкуса и запаха, как в сухом сахаре, так и в его водном растворе. Цвет белый, чистый. Раствор сахара должен быть прозрачным, без нерастворимого осадка, механических и других примесей. Фасовка не менее 0,9 кг.</t>
  </si>
  <si>
    <t>10.85.11.000</t>
  </si>
  <si>
    <t xml:space="preserve">Паштет  </t>
  </si>
  <si>
    <t>Соответствие ГОСТ Р 55336-2012 Консервы мясные паштетные. Технические условия.  Фасовка не менее 0,24 кг.</t>
  </si>
  <si>
    <t>10.39.15.000</t>
  </si>
  <si>
    <t>Фасоль в томатном соусе</t>
  </si>
  <si>
    <t>Овощная консервация. Должна соответствовать ГОСТ Р 54679-2011 Консервы из фасоли. Технические условия. Фасовка не менее 0,4 кг.</t>
  </si>
  <si>
    <t>10.39.16.000</t>
  </si>
  <si>
    <t xml:space="preserve">Горошек зеленый консервированный </t>
  </si>
  <si>
    <t>Соответствие ГОСТ 34112-2017 "Консервы овощные. Горошек зеленый". Фасовка не менее 0,4 кг</t>
  </si>
  <si>
    <t>10.72.11.120</t>
  </si>
  <si>
    <t>Сухари</t>
  </si>
  <si>
    <t>Соответствие ГОСТ Р 54645-2011 "Изделия хлебобулочные сухарные. Общие технические условия". Фасовка по 0,5 кг</t>
  </si>
  <si>
    <t>кг</t>
  </si>
  <si>
    <t>10.72.12.140</t>
  </si>
  <si>
    <t>Галеты</t>
  </si>
  <si>
    <t>ГОСТ 14032-2017 "Галеты. Общие технические условия". Фасовка по 0,5 кг</t>
  </si>
  <si>
    <t>02.2022</t>
  </si>
  <si>
    <t>07.2022</t>
  </si>
  <si>
    <t>06.2022</t>
  </si>
  <si>
    <t>Поставка продуктовых наборов для граждан при наличии обстоятельств, которые ухудшают или могут ухудшить условия их жизнедеятельности</t>
  </si>
  <si>
    <t>10.61.11.000</t>
  </si>
  <si>
    <t>Крупа</t>
  </si>
  <si>
    <t xml:space="preserve"> Рисовая или гречневая. Рисовая в соответствии с ГОСТ 6292-93 "Крупа рисовая. Технические условия" или гречневая в соответствии с ГОСТ 55290-2012 «Крупа гречневая. Общие технические условия» (при условии, что остаточный срок годности поставляемой продукции должен быть не менее 80 % от общего срока годности данной продукции на день поставки) или ГОСТ 5550-2021 «Крупа гречневая. Технические условия». Упаковка - пакет из термосвариваемых пищевых материалов. Фасовка по 0,9 кг.</t>
  </si>
  <si>
    <t>10.73.11.110</t>
  </si>
  <si>
    <t>Макароны</t>
  </si>
  <si>
    <t>В соответствии с ГОСТ 31743-2017 Изделия макаронные. Общие технические условия. Фасовка по 0,45 кг</t>
  </si>
  <si>
    <t>Масло подсолнечное растительное, рафинированное, дезодорированное, высший сорт/первый сорт для непосредственного употребления в пищу. Соответствие ГОСТ 1129-2013 "Масло подсолнечное. Технические условия". 
 Упаковка - пластиковая бутылка.</t>
  </si>
  <si>
    <t>9</t>
  </si>
  <si>
    <t>Поставка наборов предметов первой необходимости для лиц БОМЖ</t>
  </si>
  <si>
    <t>наборов</t>
  </si>
  <si>
    <t>46.45.2</t>
  </si>
  <si>
    <t>20.41.31.120</t>
  </si>
  <si>
    <t>Мыло хозяйственное твердое</t>
  </si>
  <si>
    <t xml:space="preserve">Мыло хозяйственное твердое, прямоугольной формы, с гладкой поверхностью и четким  штампом, должно соответствовать ГОСТ 30266-2017 "Мыло хозяйственное твердое. Общие технические условия". Не должно содержать отдушек и красителей. Не допускаются: белый налет, деформация, трещины, твердые инородные включения. Возможно наличие индивидуальной упаковки. </t>
  </si>
  <si>
    <t>46.44.2</t>
  </si>
  <si>
    <t>32.91.12.110</t>
  </si>
  <si>
    <t>Щетка зубная</t>
  </si>
  <si>
    <t xml:space="preserve">Зубная щётка должна соответствовать ГОСТ 6388-91 «Щетки зубные. Общие технические условия», иметь среднюю степень жёсткости. </t>
  </si>
  <si>
    <t>20.42.18.111</t>
  </si>
  <si>
    <t>Паста зубная</t>
  </si>
  <si>
    <t xml:space="preserve">Зубная паста должна соответствовать ГОСТ 7983-99 «Пасты зубные. Общие технические условия». Упаковка: мягкая туба, не менее 50 мл. </t>
  </si>
  <si>
    <t>20.42.16.110</t>
  </si>
  <si>
    <t>Шампунь</t>
  </si>
  <si>
    <t xml:space="preserve">Шампунь должен соответствовать ГОСТ 26878-86 «Шампуни для ухода за волосами и для ванн». Упаковка:  пластмассовый флакон, крышка, массой нетто не менее 200 мл. </t>
  </si>
  <si>
    <t>46.41</t>
  </si>
  <si>
    <t>13.92.14.110</t>
  </si>
  <si>
    <t>Полотенце вафельное</t>
  </si>
  <si>
    <t xml:space="preserve">Размер не менее 40*70, изготовленное из хлопчатобумажной ткани. Соответствие ГОСТ 11027-2014 «Ткани и штучные изделия хлопчатобумажные махровые и вафельные. Общие технические условия» </t>
  </si>
  <si>
    <t>20.41.32.121</t>
  </si>
  <si>
    <t>Стиральный порошок</t>
  </si>
  <si>
    <t>Порошок стиральный должен соответствовать ГОСТ 32479-2013  «Средства для стирки. Общие технические условия ». Упаковка: картонная коробка, массой нетто не менее 450 г.</t>
  </si>
  <si>
    <t>46.4</t>
  </si>
  <si>
    <t>17.22.11.110</t>
  </si>
  <si>
    <t>Бумага туалетная</t>
  </si>
  <si>
    <t>Бумага  туалетная не менее 54 м в рулонах, белая, однослойная. Соответствие ГОСТ Р 52354-2005 «Изделия из бумаги бытового и санитарно-гигиенического назначения. Общие технические условия».</t>
  </si>
  <si>
    <t>25.71.12.110</t>
  </si>
  <si>
    <t>Бритвенный станок</t>
  </si>
  <si>
    <t>Продукция должна соответствовать ГОСТ Р 51243-99. "Бритвенные системы для влажного бритья. Общие технические условия". В упаковке не менее 5 штук</t>
  </si>
  <si>
    <t>упак</t>
  </si>
  <si>
    <t>Поставка наборов предметов первой необходимости для граждан при наличии обстоятельств, которые ухудшают или могут ухудшить условия их жизнедеятельности</t>
  </si>
  <si>
    <t>10</t>
  </si>
  <si>
    <t>31.2022</t>
  </si>
  <si>
    <t>20.41.31.110</t>
  </si>
  <si>
    <t>Мыло туалетное твердое</t>
  </si>
  <si>
    <t xml:space="preserve">Твердое туалетное мыло с добавками (или без них), предназначенное для целей личной гигиены. Поверхность с рисунком или без рисунка. Не допускаются на поверхности мыла трещины, полосы, выпоты, пятна, нечеткий штамп. ГОСТ 28546-2002  "Мыло туалетное твердое. Общие технические условия"
</t>
  </si>
  <si>
    <t>13.92.24.190</t>
  </si>
  <si>
    <t>Мочалка</t>
  </si>
  <si>
    <t xml:space="preserve">Изготовлена из высококачественных материалов. Состав: поролон </t>
  </si>
  <si>
    <t xml:space="preserve">Размер не менее 40*70 см, изготовленное из хлопчатобумажной ткани. Соответствие ГОСТ 11027-2014 «Ткани и штучные изделия хлопчатобумажные махровые и вафельные. Общие технические условия» </t>
  </si>
  <si>
    <t>20.41.44.110</t>
  </si>
  <si>
    <t>Чистящее средство</t>
  </si>
  <si>
    <t>Чистящее средство должно соответствовать ГОСТ 32478-2013 «Товары бытовой химии. Общие технические требования». Упаковка:  пластмассовый флакон, массой нетто не менее 400 гр</t>
  </si>
  <si>
    <t>20.41.32.111</t>
  </si>
  <si>
    <t>Средство для мытья посуды</t>
  </si>
  <si>
    <t>Средство для мытья посуды должно соответствовать: ГОСТ 32478-2013 «Товары бытовой химии. Общие технические требования». Упаковка: пластмассовый флакон, непрозрачный пластик, крышка, массой нетто не менее 200 мл.</t>
  </si>
  <si>
    <t>Поставка молочной продукции</t>
  </si>
  <si>
    <t>11</t>
  </si>
  <si>
    <t>46.33</t>
  </si>
  <si>
    <t>10.51.11.121</t>
  </si>
  <si>
    <t>Молоко питьевое ультрапастеризованное</t>
  </si>
  <si>
    <t xml:space="preserve">Массовая доля жира не менее 2,5 %. 
Выработано из коровьего молока, нормализованное, термическая обработка – ультрапастеризация (длительного хранения).
Продукт без заменителя молочного жира.
</t>
  </si>
  <si>
    <t>л</t>
  </si>
  <si>
    <t>10.51.52.140</t>
  </si>
  <si>
    <t>Кефир</t>
  </si>
  <si>
    <t xml:space="preserve">Массовая доля жира не менее 2,5 %.
Состав: молоко нормализованное, закваска на кефирных грибках.
Продукт без заменителя молочного жира.
</t>
  </si>
  <si>
    <t>10.51.52.112</t>
  </si>
  <si>
    <t xml:space="preserve">Продукт йогуртовый </t>
  </si>
  <si>
    <t>Массовая доля жира от 5,0 % 
Состав: молоко нормализованное, сахар, стабилизаторы, фруктовый наполнитель, сухая молочная сыворотка, модифицированный крахмал, пищевой желатин, закваска.  
Продукт без заменителя молочного жира. Фасовка - 0,115 кг</t>
  </si>
  <si>
    <t>10.51.52.130</t>
  </si>
  <si>
    <t>Ряженка</t>
  </si>
  <si>
    <t xml:space="preserve">Массовая доля жира не менее 2,5%, без добавок.
Продукт без заменителя молочного жира. </t>
  </si>
  <si>
    <t>10.51.40.121</t>
  </si>
  <si>
    <t>Сыр</t>
  </si>
  <si>
    <t>Сыры твердые сливочные, высший сорт, с массовой долей жира в пересчете на сухое вещество от 45 % до 59,9 % включ., весовой.
Продукт без заменителя молочного жира.</t>
  </si>
  <si>
    <t>10.51.52.211</t>
  </si>
  <si>
    <t>Сметана</t>
  </si>
  <si>
    <t>Сметана массовая доля жира от 14 до 15 %.
Состав: изготовлен из нормализованных сливок с использованием закваски молочнокислых культур.
Продукт без заменителя молочного жира.</t>
  </si>
  <si>
    <t>10.51.40.300</t>
  </si>
  <si>
    <t>Творог</t>
  </si>
  <si>
    <t>Жирность не менее 9 %, сорт высший, пастеризованный. Состав: молоко цельное, молоко обезжиренное, закваска.
Продукт без заменителя молочного жира.</t>
  </si>
  <si>
    <t>10.51.30.111</t>
  </si>
  <si>
    <t>Масло сладко-сливочное</t>
  </si>
  <si>
    <t>Масло из коровьего молока, сладко-сливочное, несоленое, традиционное, высший сорт, массовая доля жира не менее 82,5%
Продукт без заменителя молочного жира.</t>
  </si>
  <si>
    <t>Поставка мясных продуктов</t>
  </si>
  <si>
    <t>12</t>
  </si>
  <si>
    <t>46.32</t>
  </si>
  <si>
    <t>10.11.31.110</t>
  </si>
  <si>
    <t>Говядина</t>
  </si>
  <si>
    <t xml:space="preserve">Мясо говядины, замороженное.
Категория -  первая 
Часть туши - мякоть задней части (без кости), Количество отходов  и потерь при дефростации не должно превышать 4,4%.
Мясо говядины - сорт А </t>
  </si>
  <si>
    <t>10.12.10.110</t>
  </si>
  <si>
    <t xml:space="preserve">Цыплята-бройлеры  </t>
  </si>
  <si>
    <t xml:space="preserve">Цыплята-бройлеры потрошённые, охлажденные (температура в толще мышц от - 2 до + 4 ºС), 
Вид тушки – целая тушка потрошенная
Сорт - первый сорт, без содержания стабилизаторов, соли и сахара, без вложения потрохов, срок годности товара - 5 суток с даты изготовления. </t>
  </si>
  <si>
    <t>10.13.14.111</t>
  </si>
  <si>
    <t>Колбаса вареная</t>
  </si>
  <si>
    <t xml:space="preserve">Колбаса вареная, тип - «Докторская»
Показатели - категории А с массовой долей мышечной ткани в рецептуре более 60,0%. 
Массовая доля жира не более 36 %, массовая доля белка не менее 10% ГОСТ 33673-2015 «Изделия колбасные вареные. Общие технические условия». </t>
  </si>
  <si>
    <t>13</t>
  </si>
  <si>
    <t>Поставка свежих овощей и замороженных</t>
  </si>
  <si>
    <t>46.31</t>
  </si>
  <si>
    <t>01.13.51.120</t>
  </si>
  <si>
    <t xml:space="preserve">Картофель  </t>
  </si>
  <si>
    <t>Продовольственный, 1 класса, нового урожая, не проросший, отборный, крупный, просушенный, клубни чистые без повреждений и гнили, без повреждений сельскохозяйственными вредителями. Весовой.</t>
  </si>
  <si>
    <t>01.13.12.120</t>
  </si>
  <si>
    <t xml:space="preserve">Капуста </t>
  </si>
  <si>
    <t xml:space="preserve">Стойких сортов, нового урожая, кочан плотный, здоровый средних размеров, листья верхние чистые, без гнили и плесени, без повреждений сельскохозяйственными вредителями. Весовая. 1 класса. </t>
  </si>
  <si>
    <t>01.13.43.110</t>
  </si>
  <si>
    <t>Лук репчатый</t>
  </si>
  <si>
    <t xml:space="preserve">Нового урожая, 1 класса, отборный, не проросший без гнили и пустот, без повреждений сельскохозяйственными вредителями, средних размеров, весовой. </t>
  </si>
  <si>
    <t>01.13.41.110</t>
  </si>
  <si>
    <t xml:space="preserve">Морковь </t>
  </si>
  <si>
    <t xml:space="preserve">Нового урожая, не проросшая, без гнили, средних размеров, весовая. 1 класса. </t>
  </si>
  <si>
    <t>01.13.39.110</t>
  </si>
  <si>
    <t>Кабачки</t>
  </si>
  <si>
    <t xml:space="preserve">Плоды свежие, зрелые, целые, здоровые, незагрязненные, без механических повреждений и без повреждений сельскохозяйственными вредителями, без гнили и порчи, весовые. </t>
  </si>
  <si>
    <t>01.13.49.110</t>
  </si>
  <si>
    <t>Свекла</t>
  </si>
  <si>
    <t xml:space="preserve">Столовая, нового урожая, весовая, корнеплоды средних размеров, чистые без повреждений и гнили, весовая. </t>
  </si>
  <si>
    <t>01.13.32.000</t>
  </si>
  <si>
    <t xml:space="preserve">Огурцы </t>
  </si>
  <si>
    <t xml:space="preserve">Плоды свежие, зрелые, целые, здоровые, незагрязненные, без механических повреждений и без повреждений сельскохозяйственными вредителями, с плодоножкой. </t>
  </si>
  <si>
    <t>01.13.34.000</t>
  </si>
  <si>
    <t>Помидоры свежие</t>
  </si>
  <si>
    <t>Плоды свежие, 1 класса, зрелые, целые, здоровые, незагрязненные, без механических повреждений и без повреждений сельскохозяйственными вредителями, плотные, неперезрелые, без гнили и порчи, весовые.</t>
  </si>
  <si>
    <t>01.13.19.000</t>
  </si>
  <si>
    <t xml:space="preserve">Укроп свежий </t>
  </si>
  <si>
    <t>Укроп без гнили и порчи. Листья и корнеплоды свежие, целые, здоровые, не вялые, не загрязненные, не поврежденные морозом, без насекомых-вредителей, без излишней внешней влажности.</t>
  </si>
  <si>
    <t>01.13.43.190</t>
  </si>
  <si>
    <t xml:space="preserve">Лук зеленый </t>
  </si>
  <si>
    <t xml:space="preserve">Очищенный, без гнили и порчи, перья зеленого цвета целые, здоровые, чистые, свежие, весовой. </t>
  </si>
  <si>
    <t>Петрушка</t>
  </si>
  <si>
    <t xml:space="preserve">Петрушка без гнили и порчи. Листья и корнеплоды свежие, целые, здоровые, не вялые, не загрязненные, не поврежденные морозом, без насекомых-вредителей, без излишней внешней влажности, весовая. </t>
  </si>
  <si>
    <t>01.13.42.000</t>
  </si>
  <si>
    <t>Чеснок</t>
  </si>
  <si>
    <t xml:space="preserve">Нового урожая,  стандартный, луковицы твердые, здоровые без гнили и пустот, не проросшие, средних размеров, весовой. </t>
  </si>
  <si>
    <t>10.39.11.000</t>
  </si>
  <si>
    <t>Овощи быстрозамороженные</t>
  </si>
  <si>
    <t xml:space="preserve">Капуста цветная соцветиями быстрозамороженная чистые, здоровые, без механических повреждений, без повреждений болезнями и насекомыми, без постороннего привкуса и запаха. </t>
  </si>
  <si>
    <t>35.30.2</t>
  </si>
  <si>
    <t>35.30.11.119</t>
  </si>
  <si>
    <t>86.90</t>
  </si>
  <si>
    <t xml:space="preserve">86.90.19.190 </t>
  </si>
  <si>
    <t>Оказание услуг по предрейсовым и послерейсовым медицинским осмотрам водителей</t>
  </si>
  <si>
    <t xml:space="preserve">Наличие лицензии на медицинскую деятельность. Оказание услуг производится в одном месте в помещении Исполнителя, соответствующим санитарным нормам для проведения предрейсовых осмотров водителей, в радиусе не более 500 метров от места стоянки служебных автомобилей: г. Мурманск, ул. Марата, д. 1.
</t>
  </si>
  <si>
    <t>14</t>
  </si>
  <si>
    <t>71.20.5</t>
  </si>
  <si>
    <t xml:space="preserve">71.20.14.000 </t>
  </si>
  <si>
    <t xml:space="preserve">Выполнение работ по проверке технического состояния транспортных средств перед выпуском на линию </t>
  </si>
  <si>
    <t>Выполнение работ производится в радиусе не более 500 метров от места стоянки служебных автомобилей: г. Мурманск, ул. Марата, д. 1.</t>
  </si>
  <si>
    <t>15</t>
  </si>
  <si>
    <t>Поставка хлебобулочных изделий</t>
  </si>
  <si>
    <t>16</t>
  </si>
  <si>
    <t>10.71</t>
  </si>
  <si>
    <t>10.71.11.112</t>
  </si>
  <si>
    <t>Хлеб ржано-пшеничный</t>
  </si>
  <si>
    <t>10.71.11.111</t>
  </si>
  <si>
    <t>Хлеб пшеничный</t>
  </si>
  <si>
    <t xml:space="preserve">Из смеси ржаной и пшеничной муки 1 сорта. Обогащенный витаминами и минеральными веществами, формовой. Соответствие требованиями:
- ГОСТ 2077-84 Хлеб ржаной, ржано-пшеничный и пшенично-ржаной. Общие технические условия или ГОСТ 31807-2018 Изделия хлебобулочные из ржаной хлебопекарной и смеси ржаной и пшеничной хлебопекарной муки. Фасовка - от 0,5 до 0,7 кг. 
</t>
  </si>
  <si>
    <t xml:space="preserve">Из муки  высшего сорта., формовой. Соответствие требованиями:
- ГОСТ 31805-2018 Изделия хлебобулочные из пшеничной хлебопекарной муки. Общие технические условия». Фасовка - от 0,5 до 0,7 кг. </t>
  </si>
  <si>
    <t>09.2022</t>
  </si>
  <si>
    <t>Проведение периодических медицинских осмотров работников ГОАУСОН «Мурманский КЦСОН»</t>
  </si>
  <si>
    <t xml:space="preserve">Услуга оказывается в соответствии с Порядком, утв.приказом Минздрава РФ от 28.01.2021  № 29Н.  Периодические медицинские осмотры проводятся по группам в количестве от 1 человека и более на основании поименных списков, составленных Заказчиком. Исполнитель в 10-дневный срок с момента получения от Заказчика поименного списка на основании указанного списка составляет календарный план проведения периодических осмотров, который согласовывается с Заказчиком и утверждается руководителем Исполнителя.        </t>
  </si>
  <si>
    <t>86.1</t>
  </si>
  <si>
    <t>86.10.15.000</t>
  </si>
  <si>
    <t>Пункт 23, 26  раздела 6  Порядка (жен.)</t>
  </si>
  <si>
    <t xml:space="preserve">Услуга оказывается в соответствии с Порядком, утв.приказом Минздрава РФ от 28.01.2021  № 29Н.  </t>
  </si>
  <si>
    <t>чел</t>
  </si>
  <si>
    <t>Пункт 23, 26  раздела 6  Порядка (муж.)</t>
  </si>
  <si>
    <t>Пункт 26, раздела 6  Порядка (жен.)</t>
  </si>
  <si>
    <t>Пункт 26, раздела 6  Порядка (муж.)</t>
  </si>
  <si>
    <t>Пункт 1.50; 4.3.1; 4.3.2; 18.1; 26 раздела 6  Порядка (муж.)</t>
  </si>
  <si>
    <t>Пункт 1.50; 4.3.1; 4.3.2; 18.2; 26 раздела 6 Порядка (муж.)</t>
  </si>
  <si>
    <t>Пункт 4.3.1, 26 раздела 6 Порядка (муж.)</t>
  </si>
  <si>
    <t>Проведение предварительных медицинских осмотров работников ГОАУСОН «Мурманский КЦСОН»</t>
  </si>
  <si>
    <t>Исполнитель обязуется оказать Заказчику услуги по проведению предварительных медицинских осмотров, проводимые в соответствии с приказом Минздрава России от 28.01.2021 N 29н «Об утверждении Порядка проведения обязательных предварительных и периодических медицинских осмотров работников, предусмотренных частью четвертой статьи 213 Трудового кодекса Российской Федерации, перечня медицинских противопоказаний к осуществлению работ с вредными и (или) опасными производственными факторами, а также работам, при выполнении которых проводятся обязательные предварительные и периодические медицинские осмотры», на основании имеющейся у него лицензии.</t>
  </si>
  <si>
    <t xml:space="preserve">Пункт 23,26  раздела 6 Порядка (жен.)                                        </t>
  </si>
  <si>
    <t xml:space="preserve">Пункт 26, раздела 6 Порядка (жен.)                                           </t>
  </si>
  <si>
    <t xml:space="preserve">Пункт 1.50; 4.3.1; 4.3.2;18.2; 26, раздела 6  Порядка (муж.)   </t>
  </si>
  <si>
    <t xml:space="preserve">Услуги по мойке автомобилей </t>
  </si>
  <si>
    <t>Услуги оказываются на территории г. Мурманск в радиусе 3 км от ул. Марата д.1 (место стоянки автомобилей) в оборудованном автомоечном комплексе Исполнителя, на котором будут производиться услуги по экспресс мойке транспортных средств Заказчика.</t>
  </si>
  <si>
    <t>45.20</t>
  </si>
  <si>
    <t>45.20.30.000</t>
  </si>
  <si>
    <t>Рено Логан</t>
  </si>
  <si>
    <t>Габаритные размеры автомобиля (длина/ширина (с зеркалами)/высота) мм - 4346/1733/1517</t>
  </si>
  <si>
    <t>Лада Ларгус</t>
  </si>
  <si>
    <t>Габаритные размеры автомобиля (длина/ширина (с зеркалами)/высота) мм - 4470/1750/1670</t>
  </si>
  <si>
    <t>Фольксваген Каравелла</t>
  </si>
  <si>
    <t>Габаритные размеры автомобиля (длина/ширина (с зеркалами)/высота) мм - 4892/1904/1970</t>
  </si>
  <si>
    <t>Фольксваген Крафтер (Луидор)</t>
  </si>
  <si>
    <t>Габаритные размеры автомобиля (длина/ширина (с зеркалами)/высота) мм - 7345/1993/2800</t>
  </si>
  <si>
    <t>Форд Транзит</t>
  </si>
  <si>
    <t>Габаритные размеры автомобиля (длина/ширина (с зеркалами)/высота) мм - 6403/2374/2624</t>
  </si>
  <si>
    <t>1003</t>
  </si>
  <si>
    <t>2320422210</t>
  </si>
  <si>
    <t>323</t>
  </si>
  <si>
    <t>2320400019</t>
  </si>
  <si>
    <t>Оказание услуг по уборке квартир граждан пожилого возраста и инвалидов, находящихся на социальном обслуживании на дому</t>
  </si>
  <si>
    <t>Уборка 1 и 2-х комнатных квартир с мытьем и без мытья окон. Комплексная уборка квартир осуществляется в соответствии с Порядком оказания помощи в уборке квартир гражданам пожилого возраста и инвалидам, находящимся на обслуживании в отделениях социального обслуживания на дому, утвержденным постановлением Правительства Мурманской области от 11 января 2008 г. N 3-ПП (далее – Порядок), и включает в себя: влажную уборку всех типов покрытий полов; влажную уборку стен; уборку пыли и загрязнений мебели; очистку сантехники, санитарную обработку поверхностей дезинфицирующими составами; чистку кухонной плиты; уборку пылесосом ковровых покрытий; мытье окон и оконных откосов; уборку и чистку плинтусов; протирку дверей и дверных проемов.</t>
  </si>
  <si>
    <t>81.21</t>
  </si>
  <si>
    <t>81.21.10.000</t>
  </si>
  <si>
    <t>Уборка однокомнатной квартиры с мытьем окон</t>
  </si>
  <si>
    <t>Комплексная уборка квартир осуществляется в соответствии с Порядком оказания помощи в уборке квартир гражданам пожилого возраста и инвалидам, находящимся на обслуживании в отделениях социального обслуживания на дому, утвержденным постановлением Правительства Мурманской области от 11 января 2008 г. N 3-ПП (далее – Порядок), и включает в себя: влажную уборку всех типов покрытий полов; влажную уборку стен; уборку пыли и загрязнений мебели; очистку сантехники, санитарную обработку поверхностей дезинфицирующими составами; чистку кухонной плиты; уборку пылесосом ковровых покрытий; мытье окон и оконных откосов; уборку и чистку плинтусов; протирку дверей и дверных проемов.</t>
  </si>
  <si>
    <t>Уборка однокомнатной квартиры без мытья окон</t>
  </si>
  <si>
    <t>Уборка двухкомнатной квартиры с мытьем окон</t>
  </si>
  <si>
    <t>Уборка двухкомнатной квартиры без мытья окон</t>
  </si>
  <si>
    <t xml:space="preserve"> 21.20.2</t>
  </si>
  <si>
    <t>32.99.11.160</t>
  </si>
  <si>
    <t xml:space="preserve">  Поставка масок медицинских одноразовых</t>
  </si>
  <si>
    <t>Маска медицинская одноразовая на резинках Размер: не мене 17,5*9,5 Кол-во слоев: 3 Фиксатор: на переносице Наличие регистрационного удостоверения</t>
  </si>
  <si>
    <t>17</t>
  </si>
  <si>
    <t>18</t>
  </si>
  <si>
    <t>19</t>
  </si>
  <si>
    <t>20</t>
  </si>
  <si>
    <t>21</t>
  </si>
  <si>
    <t>2310100013</t>
  </si>
  <si>
    <t>49.32</t>
  </si>
  <si>
    <t>49.32.11.000</t>
  </si>
  <si>
    <t>Предоставление услуги «Социальное такси»</t>
  </si>
  <si>
    <t>Услуга «Социальное такси» оказывается гражданам на основании постановления Правительства Мурманской области от 24 августа 2015 г. № 370-ПП «Об утверждении Положения о предоставлении услуги «Социальное такси» в Мурманской области» (в ред. постановлений Правительства Мурманской области от 16.04.2018 № 169-ПП, от 18.07.2019 № 338-ПП)</t>
  </si>
  <si>
    <t>усл. ед</t>
  </si>
  <si>
    <t>22</t>
  </si>
  <si>
    <t>03.2022</t>
  </si>
  <si>
    <t>Оказание услуг по дератизации, дезинфекции, дезинсекции</t>
  </si>
  <si>
    <t xml:space="preserve">81.29.11.000 </t>
  </si>
  <si>
    <t>Обследование на наличие насекомых, S =947,9 м2</t>
  </si>
  <si>
    <t>Для оказания услуг должны использоваться сансредства в строгом соответствии с СанПиН 2.1.3684-21;
Оказание услуг должно осуществляться обученным персоналом; 
Оказание услуг должно осуществляться на указанных площадях Заказчика (г. Мурманск, ул. Калинина д.23, г. Мурманск, ул. Шевченко, д. 15)</t>
  </si>
  <si>
    <t>Обследование на наличие насекомых S =232,3 м2</t>
  </si>
  <si>
    <t>Обследование на наличие грызунов S =947,9 м2</t>
  </si>
  <si>
    <t>Обследование на наличие грызунов S =232,3 м2</t>
  </si>
  <si>
    <t>Дезинфекция мусорного контейнера, площадки, от 20 м</t>
  </si>
  <si>
    <t>Дезинсекция ммусорного контейнера, площадки, от 20 м</t>
  </si>
  <si>
    <t>Дератизация мусорного контейнера, площадки, от 20 м</t>
  </si>
  <si>
    <t xml:space="preserve">Закупка у единственного поставщика (исполнителя, подрядчика) </t>
  </si>
  <si>
    <t>81.29.1</t>
  </si>
  <si>
    <t>2340220100</t>
  </si>
  <si>
    <t>612</t>
  </si>
  <si>
    <t>2340200002</t>
  </si>
  <si>
    <t>Поставка периферийного оборудования</t>
  </si>
  <si>
    <t>26.20</t>
  </si>
  <si>
    <t>26.20.18.000</t>
  </si>
  <si>
    <t>МФУ</t>
  </si>
  <si>
    <t xml:space="preserve">Тип оборудования    - МФУ лазерный монохромный
Технология печати    - Лазерная монохромная
Податчик оригиналов  Двусторонний - наличие
Емкость податчика бумаги - не менее 250 листов
Емкость податчика оригиналов - не менее 50 листов
Duplex unit (модуль двусторонней печати) - наличие  </t>
  </si>
  <si>
    <t>26.20.40.110</t>
  </si>
  <si>
    <t>ИБП</t>
  </si>
  <si>
    <r>
      <t xml:space="preserve">Вид устройства - линейно-интерактивный
Выходная мощность (ВА)   - не менее 650 ВА
Выходная мощность (Вт)    - не менее 360 Вт
</t>
    </r>
    <r>
      <rPr>
        <b/>
        <sz val="10"/>
        <rFont val="Times New Roman"/>
        <family val="1"/>
        <charset val="204"/>
      </rPr>
      <t xml:space="preserve">Разъёмы: </t>
    </r>
    <r>
      <rPr>
        <sz val="10"/>
        <rFont val="Times New Roman"/>
        <family val="1"/>
        <charset val="204"/>
      </rPr>
      <t>Тип выходных разъемов питания CEE 7/4 (евророзетка) - наличие
Количество выходных разъемов питания (общее)  - не менее 2
Количество выходных разъемов питания (UPS) - не менее 2
Интерфейсы USB - наличие
Уровень шума - не более 40 дБ</t>
    </r>
  </si>
  <si>
    <t xml:space="preserve">26.20.21.120 </t>
  </si>
  <si>
    <t>Жесткий диск</t>
  </si>
  <si>
    <t>Тип - внешний HDD
Вид накопителя - портативный
Объем накопителя - не менее 1 ТБ
Подключение
Интерфейс подключения- USB 3.2 Gen1 (USB 3.0, USB 3.1 Gen1) Type-A, USB 3.2 Gen1 (USB 3.0, USB 3.1 Gen1) Type-C
Конструкция
Форм-фактор (дюйм) - 2.5"
Комплектация - документация, кабель USB Type-A, кабель USB Type-C</t>
  </si>
  <si>
    <r>
      <t xml:space="preserve">Вид устройства - линейно-интерактивный
Выходная мощность (ВА)   - не менее 650 ВА
Выходная мощность (Вт)    - не менее 360 Вт
</t>
    </r>
    <r>
      <rPr>
        <b/>
        <sz val="10"/>
        <rFont val="Times New Roman"/>
        <family val="1"/>
        <charset val="204"/>
      </rPr>
      <t xml:space="preserve">Разъёмы: </t>
    </r>
    <r>
      <rPr>
        <sz val="10"/>
        <rFont val="Times New Roman"/>
        <family val="1"/>
        <charset val="204"/>
      </rPr>
      <t>Тип выходных разъемов питания CEE 7/4 (евророзетка) - наличие</t>
    </r>
  </si>
  <si>
    <t>43.39</t>
  </si>
  <si>
    <t>43.39.19.190</t>
  </si>
  <si>
    <t>Ремонт нежилого помещения отделения социального обслуживания на дому расположенного по адрксу: г. Мурманск, ул. Бочкова, 13</t>
  </si>
  <si>
    <t>При выполнении работ Подрядчик обязан соблюдать требования, установленные следующими нормативными документами:
-  «Безопасность труда в строительстве. Часть 1. Общие требования» СНиП 12-03-2001, одобренные Постановлением Госстроя России от 23.07.2001г. № 80. 
- Технический регламент о требованиях пожарной безопасности (Федеральный закон № 123-ФЗ от 22 июля 2008);
- Технический регламент о безопасности зданий и сооружений (Федеральный закон № 384-ФЗ от 30 декабря 2009 года);
- СП 12-136-2002 Безопасность труда в строительстве. Решения по охране труда и промышленной безопасности в проектах организации строительства и проектах производства работ;
- Соблюдать требования по технике безопасности, охране труда, меры по охране окружающей среды и требования СниП, СанПиН в соответствии с действующими нормативно-правовыми актами Российской Федерации.</t>
  </si>
  <si>
    <t>Закупка у единственного поставщика (исполнителя, подрядчика) (пункт 10.4, без публикации извещения, МСП)</t>
  </si>
  <si>
    <t>08.2022</t>
  </si>
  <si>
    <t>x</t>
  </si>
  <si>
    <t>Выполнение работ по перезарядке и гидравлическому испытанию огнетушителей ОП и ОУ; испытание пожарных рукавов на водоотдачу и кранов системы ВПВ.</t>
  </si>
  <si>
    <t>Исполнитель должен иметь лицензию Министерства Российской Федерации по делам гражданской обороны, чрезвычайным ситуациям и ликвидации последствий стихийных бедствий на осуществление деятельности по монтажу, техническому обслуживанию и ремонту средств обеспечения пожарной безопасности зданий и сооружений (вид работ: «Монтаж, техническое обслуживание и ремонт первичных средств пожаротушения»), на основании Федерального закона от 04.05.2011 № 99-ФЗ «О лицензировании отдельных видов деятельности».</t>
  </si>
  <si>
    <t>05.2022</t>
  </si>
  <si>
    <t>28.29</t>
  </si>
  <si>
    <t>28.29.22.110</t>
  </si>
  <si>
    <t>Перезарядка и гидравлическое испытание огнетушителей</t>
  </si>
  <si>
    <t>В соответствии с "СП 9.13130.2009. Свод правил. Техника пожарная. Огнетушители. Требования к эксплуатации" (утв. Приказом МЧС РФ от 25.03.2009 N 179), Федеральным законом от 22.07.2008 № 123-ФЗ «Технический регламент о требованиях пожарной безопасности»</t>
  </si>
  <si>
    <t>796</t>
  </si>
  <si>
    <t>71.20</t>
  </si>
  <si>
    <t>71.20.19.190</t>
  </si>
  <si>
    <t>Испытание пожарных кранов</t>
  </si>
  <si>
    <t>Наличие лицензии на оказываемые услуги (в соответствии с Постановлением Правительства РФ от 28.07.2020 № 1128)</t>
  </si>
  <si>
    <t>Испытание пожарных рукавов</t>
  </si>
  <si>
    <t xml:space="preserve">46.36.4 </t>
  </si>
  <si>
    <t xml:space="preserve">Из смеси ржаной и пшеничной муки 1 сорта. Обогащенный витаминами и минеральными веществами, формовой. Соответствие требованиями:
- ГОСТ 2077-84 Хлеб ржаной, ржано-пшеничный и пшенично-ржаной. Общие технические условия или ГОСТ 31807-2018 Изделия хлебобулочные из ржаной хлебопекарной и смеси ржаной и пшеничной хлебопекарной муки. Срок годности хлеба не более 3 суток.
</t>
  </si>
  <si>
    <t>46.36.4</t>
  </si>
  <si>
    <t xml:space="preserve">Из муки высшего сорта, формовой. 
Соответствие требованиями:
- ГОСТ Р 58233-2018 «Хлеб из пшеничной муки. Технические условия»
Белый, форма хлеба правильная, поверхность гладкая, чистая, без подгорелостей и крупных трещин, мякиш пропеченный, мелкопористый, свежий с характерным запахом и вкусом, без примесей, окраска равномерная. Срок годности хлеба не более 3 суток.
</t>
  </si>
  <si>
    <t>Поставка ГСМ</t>
  </si>
  <si>
    <t>19.20</t>
  </si>
  <si>
    <t>19.20.21.100</t>
  </si>
  <si>
    <t>Бензин автомобильный марки АИ – 92</t>
  </si>
  <si>
    <t xml:space="preserve">Жидкое топливо для использования в двигателях внутреннего сгорания с искровым воспламенением.
Соответствие ГОСТ 32513-2013 «Топлива моторные. Бензин неэтилированный. Технические условия», Соответствие Техническому регламенту Таможенного союза № 013/2011
</t>
  </si>
  <si>
    <t>Бензин автомобильный марки АИ – 95</t>
  </si>
  <si>
    <t>Жидкое топливо для использования в автомобильных двигателях с искровым зажиганием - автомобильный бензин с октановым числом по исследовательскому методу не менее 95, Соответствие ГОСТ 32513-2013 «Топлива моторные. Бензин неэтилированный. Технические условия», Соответствие Техническому регламенту Таможенного союза № 013/2011</t>
  </si>
  <si>
    <t>19.20.21.300</t>
  </si>
  <si>
    <t>Дизельное топливо</t>
  </si>
  <si>
    <t xml:space="preserve">Жидкое топливо для использования в двигателях внутреннего сгорания с воспламенением от сжатия.
Соответствие ГОСТ 32511-2013 «Топливо дизельное ЕВРО. Технические условия», Соответствие Техническому регламенту Таможенного союза № 013/2011 
</t>
  </si>
  <si>
    <t>22.21</t>
  </si>
  <si>
    <t>22.21.30.120</t>
  </si>
  <si>
    <t>Поставка пленки ПВХ для аппарата для надевания бахил Boot-pack Thermо</t>
  </si>
  <si>
    <t>Обязательная совместимость с моделью Boot-pack Thermo PRO XT-46 B (1)
Количество в 1 рулоне  - не менее 550 пар (1100 штук)
Толщина пленки            - 25-30 мкм
Материал    ПВХ</t>
  </si>
  <si>
    <t>736</t>
  </si>
  <si>
    <t>рул</t>
  </si>
  <si>
    <t>45.20.21.500</t>
  </si>
  <si>
    <t>Периодическое ТО транспортных средств</t>
  </si>
  <si>
    <t>Инспекционный сервис,(диагостика ходовой и тормозной систем,электрооборудования и других систем), замена масла (оригинальное масло допуск 504/507 и одобренные аналоги по допуску 504/507;замена воздушного,салонного,топливного,масляного фильтров) транспортных средств:                                                    -Volkswagen Crafter гос. номер А 743 НС, VIN WV1ZZZSYZK9016360, пробег 43497
-Volkswagen Crafter гос. номер А 735 НС, VIN WV1ZZZSYZK9016329, пробег 37075</t>
  </si>
  <si>
    <t>876</t>
  </si>
  <si>
    <t>10.2022</t>
  </si>
  <si>
    <t xml:space="preserve"> 2310199999</t>
  </si>
  <si>
    <t>Поставка продуктов питания</t>
  </si>
  <si>
    <t>46.3</t>
  </si>
  <si>
    <t>10.39.22.110</t>
  </si>
  <si>
    <t>Джем</t>
  </si>
  <si>
    <t xml:space="preserve">Джем фруктовый (в ассортименте), стерилизованный, в котором массовая доля фруктовой части составляет не менее 35%, массовая доля растворимых сухих веществ в готовом продукте не менее 60%.
ГОСТ 31712-2012 «Джемы. Общие технические условия». Срок годности не менее 4 месяцев.
Упаковка – стеклянная банка (соответствие требованиям ТР/ТС 005/2011 «О безопасности упаковки»).
Фасовка – от 0,300 до 0,450 кг. 
</t>
  </si>
  <si>
    <t>10.39.25.134</t>
  </si>
  <si>
    <t>Смесь компотная (сухофрукты)</t>
  </si>
  <si>
    <t xml:space="preserve">Компотная сушеная смесь, очищенная без семенной камеры. 
ГОСТ 32896-2014 «Фрукты сушёные. Общие технические условия».
Упаковка – пакет из полимерных материалов (в соответствие требованиям ТР/ТС 005/2011 «О безопасности упаковки»).
Фасовка – от 1 до 15 кг.
</t>
  </si>
  <si>
    <t>10.39.18.110</t>
  </si>
  <si>
    <t>Лечо</t>
  </si>
  <si>
    <t xml:space="preserve">Лечо овощное консервированное, натуральное, стерилизованное, Массовая доля перца: не менее 40 %. Срок годности не менее 2 года. Соответствие ГОСТ 34126-2017 «Консервы овощные закусочные. Лечо. Технические условия»
Упаковка – завода изготовителя: стеклянная потребительская упаковка или ж/банка (соответствие требованиям ТР/ТС 005/2011 «О безопасности упаковки»). 
Фасовка – от 0,600 кг до 0,750 кг.
</t>
  </si>
  <si>
    <t>10.39.17.190</t>
  </si>
  <si>
    <t>Капуста квашеная</t>
  </si>
  <si>
    <t xml:space="preserve">Капуста белокочанная квашеная рубленная или шинкованная. Массовая доля капусты: не менее 85 %.
Соответствие требованиям ГОСТ 34220-2017 Овощи соленые и квашеные. Общие технические условия
Упаковка – завода изготовителя: пластиковая потребительская (соответствие требованиям ТР/ТС 005/2011 «О безопасности упаковки»).
Фасовка - от 0,3 кг до 1,5 кг.
</t>
  </si>
  <si>
    <t>Огурцы консервированные</t>
  </si>
  <si>
    <t xml:space="preserve">Огурцы консервированные высшего сорта. Массовая доля целых огурцов от массы нетто консервов, указанной на этикетке не менее 55 %. Срок годности не менее 2 года. Соответствие ГОСТ 31713-2012 «Консервы. Огурцы, кабачки, патиссоны с зеленью в заливке. Технические условия».
Упаковка – завода изготовителя: стеклянная потребительская упаковка или ж/банка (соответствие требованиям ТР/ТС 005/2011 «О безопасности упаковки»).
Фасовка – от 0,680 кг до 0,720 кг. 
</t>
  </si>
  <si>
    <t>Сухари панировочные</t>
  </si>
  <si>
    <t xml:space="preserve">Сухари хлебные для панировки кулинарных изделий из муки высшего сорта. Соответствие требованиям ГОСТ 28402-89 «Сухари панировочные. Общие технические условия».
Упаковка – из полимерных материалов (соответствие требованиям ТР/ТС 005/2011 «О безопасности упаковки»).
Фасовка - от 0,200 до 0,400 кг
</t>
  </si>
  <si>
    <t>Масло растительное</t>
  </si>
  <si>
    <t xml:space="preserve">Масло подсолнечное растительное, рафинированное, дезодорированное, высший сорт. Соответствие требованиям ГОСТ 1129-2013 «Масло подсолнечное».
Упаковка - пластиковая бутылка (соответствие требованиям ТР/ТС 005/2011 «О безопасности упаковки»)
Фасовка – от 0,810 кг до 1,200 кг
</t>
  </si>
  <si>
    <t xml:space="preserve">10.72.12.130
</t>
  </si>
  <si>
    <t>Вафли</t>
  </si>
  <si>
    <t xml:space="preserve">Вафли с начинкой, неглазированные, глазированные или частично глазированные. Соответствие требованиям ГОСТ 14031-2014 "Вафли. Общие технические условия".
Упаковка – из полимерных материалов (соответствие требованиям ТР/ТС 005/2011 «О безопасности упаковки»).
Соответствие требованиям ГОСТ 14031-2014 "Вафли. Общие технические условия".
Фасовка – от 0,200 до 1 кг
</t>
  </si>
  <si>
    <t xml:space="preserve">10.89.13.111
</t>
  </si>
  <si>
    <t>Дрожжи прессованные</t>
  </si>
  <si>
    <t xml:space="preserve">Дрожжи прессованные, сорт – высший. Соответствие с требованиями ГОСТ Р 54731-2011 «Дрожжи хлебопекарные прессованные. Технические условия».
Упаковка из бумаги, подпергамента, алюминиевой фольги (соответствие требованиям ТР/ТС 005/2011 «О безопасности упаковки»).
Фасовка – от 0,05 кг до 0,25 кг
</t>
  </si>
</sst>
</file>

<file path=xl/styles.xml><?xml version="1.0" encoding="utf-8"?>
<styleSheet xmlns="http://schemas.openxmlformats.org/spreadsheetml/2006/main">
  <numFmts count="3">
    <numFmt numFmtId="164" formatCode="_-* #,##0.00\ _₽_-;\-* #,##0.00\ _₽_-;_-* &quot;-&quot;??\ _₽_-;_-@_-"/>
    <numFmt numFmtId="165" formatCode="_-* #,##0.00_₽_-;\-* #,##0.00_₽_-;_-* &quot;-&quot;??_₽_-;_-@_-"/>
    <numFmt numFmtId="166" formatCode="#,##0.00;[Red]#,##0.00"/>
  </numFmts>
  <fonts count="24">
    <font>
      <sz val="11"/>
      <color theme="1"/>
      <name val="Calibri"/>
      <family val="2"/>
      <charset val="204"/>
      <scheme val="minor"/>
    </font>
    <font>
      <sz val="11"/>
      <color rgb="FF9C0006"/>
      <name val="Calibri"/>
      <family val="2"/>
      <charset val="204"/>
      <scheme val="minor"/>
    </font>
    <font>
      <sz val="10"/>
      <name val="Arial CYR"/>
      <charset val="204"/>
    </font>
    <font>
      <sz val="10"/>
      <name val="Times New Roman"/>
      <family val="1"/>
      <charset val="204"/>
    </font>
    <font>
      <sz val="10"/>
      <name val="Arial"/>
      <family val="2"/>
      <charset val="204"/>
    </font>
    <font>
      <sz val="11"/>
      <color indexed="8"/>
      <name val="Calibri"/>
      <family val="2"/>
      <charset val="204"/>
    </font>
    <font>
      <sz val="10"/>
      <color theme="1"/>
      <name val="Times New Roman"/>
      <family val="1"/>
      <charset val="204"/>
    </font>
    <font>
      <sz val="10"/>
      <color theme="1"/>
      <name val="Calibri"/>
      <family val="2"/>
      <charset val="204"/>
      <scheme val="minor"/>
    </font>
    <font>
      <sz val="10"/>
      <color rgb="FF000000"/>
      <name val="Times New Roman"/>
      <family val="1"/>
      <charset val="204"/>
    </font>
    <font>
      <sz val="11"/>
      <color theme="1"/>
      <name val="Calibri"/>
      <family val="2"/>
      <charset val="204"/>
      <scheme val="minor"/>
    </font>
    <font>
      <u/>
      <sz val="11"/>
      <color indexed="12"/>
      <name val="Calibri"/>
      <family val="2"/>
      <charset val="204"/>
    </font>
    <font>
      <b/>
      <sz val="10"/>
      <color indexed="8"/>
      <name val="Times New Roman"/>
      <family val="1"/>
      <charset val="204"/>
    </font>
    <font>
      <sz val="11"/>
      <color theme="1"/>
      <name val="Calibri"/>
      <family val="2"/>
      <scheme val="minor"/>
    </font>
    <font>
      <b/>
      <sz val="10"/>
      <color theme="1"/>
      <name val="Times New Roman"/>
      <family val="1"/>
      <charset val="204"/>
    </font>
    <font>
      <sz val="10"/>
      <color indexed="8"/>
      <name val="Times New Roman"/>
      <family val="1"/>
      <charset val="204"/>
    </font>
    <font>
      <b/>
      <sz val="10"/>
      <name val="Times New Roman"/>
      <family val="1"/>
      <charset val="204"/>
    </font>
    <font>
      <sz val="10"/>
      <color rgb="FF333333"/>
      <name val="Times New Roman"/>
      <family val="1"/>
      <charset val="204"/>
    </font>
    <font>
      <b/>
      <sz val="10"/>
      <color theme="1"/>
      <name val="Calibri"/>
      <family val="2"/>
      <charset val="204"/>
      <scheme val="minor"/>
    </font>
    <font>
      <b/>
      <i/>
      <sz val="10"/>
      <name val="Times New Roman"/>
      <family val="1"/>
      <charset val="204"/>
    </font>
    <font>
      <sz val="9"/>
      <name val="Times New Roman"/>
      <family val="1"/>
      <charset val="204"/>
    </font>
    <font>
      <sz val="10"/>
      <name val="Calibri"/>
      <family val="2"/>
      <charset val="204"/>
      <scheme val="minor"/>
    </font>
    <font>
      <sz val="11"/>
      <name val="Times New Roman"/>
      <family val="1"/>
      <charset val="204"/>
    </font>
    <font>
      <sz val="10"/>
      <color theme="0" tint="-0.249977111117893"/>
      <name val="Times New Roman"/>
      <family val="1"/>
      <charset val="204"/>
    </font>
    <font>
      <b/>
      <sz val="9"/>
      <name val="Times New Roman"/>
      <family val="1"/>
      <charset val="204"/>
    </font>
  </fonts>
  <fills count="6">
    <fill>
      <patternFill patternType="none"/>
    </fill>
    <fill>
      <patternFill patternType="gray125"/>
    </fill>
    <fill>
      <patternFill patternType="solid">
        <fgColor rgb="FFFFC7CE"/>
      </patternFill>
    </fill>
    <fill>
      <patternFill patternType="solid">
        <fgColor rgb="FFFFFFCC"/>
      </patternFill>
    </fill>
    <fill>
      <patternFill patternType="solid">
        <fgColor indexed="65"/>
        <bgColor rgb="FF000000"/>
      </patternFill>
    </fill>
    <fill>
      <patternFill patternType="solid">
        <fgColor theme="0"/>
        <bgColor indexed="64"/>
      </patternFill>
    </fill>
  </fills>
  <borders count="17">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s>
  <cellStyleXfs count="10">
    <xf numFmtId="0" fontId="0" fillId="0" borderId="0"/>
    <xf numFmtId="0" fontId="2" fillId="0" borderId="0"/>
    <xf numFmtId="0" fontId="4" fillId="4" borderId="0"/>
    <xf numFmtId="0" fontId="5" fillId="3" borderId="1" applyNumberFormat="0" applyFont="0" applyAlignment="0" applyProtection="0"/>
    <xf numFmtId="0" fontId="1" fillId="2" borderId="0" applyNumberFormat="0" applyBorder="0" applyAlignment="0" applyProtection="0"/>
    <xf numFmtId="0" fontId="10" fillId="0" borderId="0" applyNumberFormat="0" applyFill="0" applyBorder="0" applyAlignment="0" applyProtection="0">
      <alignment vertical="top"/>
      <protection locked="0"/>
    </xf>
    <xf numFmtId="0" fontId="12" fillId="0" borderId="0"/>
    <xf numFmtId="165" fontId="12" fillId="0" borderId="0" applyFont="0" applyFill="0" applyBorder="0" applyAlignment="0" applyProtection="0"/>
    <xf numFmtId="164" fontId="9" fillId="0" borderId="0" applyFont="0" applyFill="0" applyBorder="0" applyAlignment="0" applyProtection="0"/>
    <xf numFmtId="0" fontId="5" fillId="3" borderId="1" applyNumberFormat="0" applyFont="0" applyAlignment="0" applyProtection="0"/>
  </cellStyleXfs>
  <cellXfs count="381">
    <xf numFmtId="0" fontId="0" fillId="0" borderId="0" xfId="0"/>
    <xf numFmtId="0" fontId="3" fillId="0" borderId="0" xfId="1" applyFont="1" applyBorder="1" applyAlignment="1">
      <alignment horizontal="left"/>
    </xf>
    <xf numFmtId="0" fontId="6" fillId="0" borderId="0" xfId="0" applyFont="1"/>
    <xf numFmtId="0" fontId="3" fillId="0" borderId="0" xfId="1" applyFont="1" applyAlignment="1"/>
    <xf numFmtId="0" fontId="11" fillId="0" borderId="0" xfId="0" applyFont="1" applyBorder="1" applyAlignment="1">
      <alignment vertical="top" wrapText="1"/>
    </xf>
    <xf numFmtId="0" fontId="13" fillId="0" borderId="0" xfId="0" applyFont="1" applyFill="1" applyAlignment="1"/>
    <xf numFmtId="0" fontId="13" fillId="0" borderId="0" xfId="0" applyFont="1" applyFill="1"/>
    <xf numFmtId="0" fontId="6" fillId="0" borderId="0" xfId="0" applyFont="1" applyAlignment="1"/>
    <xf numFmtId="0" fontId="14" fillId="0" borderId="6" xfId="1" applyFont="1" applyFill="1" applyBorder="1" applyAlignment="1">
      <alignment horizontal="center" vertical="center" wrapText="1"/>
    </xf>
    <xf numFmtId="0" fontId="3" fillId="0" borderId="6" xfId="1" applyFont="1" applyFill="1" applyBorder="1" applyAlignment="1">
      <alignment horizontal="center" vertical="center" textRotation="90" wrapText="1"/>
    </xf>
    <xf numFmtId="0" fontId="3" fillId="0" borderId="6" xfId="1" applyFont="1" applyFill="1" applyBorder="1" applyAlignment="1">
      <alignment horizontal="center" vertical="center" wrapText="1"/>
    </xf>
    <xf numFmtId="49" fontId="3" fillId="0" borderId="10" xfId="1" applyNumberFormat="1" applyFont="1" applyFill="1" applyBorder="1" applyAlignment="1">
      <alignment horizontal="center" vertical="center"/>
    </xf>
    <xf numFmtId="0" fontId="3" fillId="0" borderId="6" xfId="1" applyFont="1" applyFill="1" applyBorder="1" applyAlignment="1">
      <alignment horizontal="center" vertical="center"/>
    </xf>
    <xf numFmtId="0" fontId="3" fillId="0" borderId="7" xfId="1" applyFont="1" applyFill="1" applyBorder="1" applyAlignment="1">
      <alignment horizontal="center" vertical="center"/>
    </xf>
    <xf numFmtId="4" fontId="3" fillId="0" borderId="10" xfId="1" applyNumberFormat="1"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center"/>
    </xf>
    <xf numFmtId="4" fontId="3" fillId="0" borderId="14" xfId="1" applyNumberFormat="1" applyFont="1" applyFill="1" applyBorder="1" applyAlignment="1">
      <alignment horizontal="center" vertical="center" wrapText="1"/>
    </xf>
    <xf numFmtId="2" fontId="3" fillId="0" borderId="6" xfId="1"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3" fillId="0" borderId="6" xfId="1" applyNumberFormat="1" applyFont="1" applyFill="1" applyBorder="1" applyAlignment="1">
      <alignment horizontal="center" vertical="center" wrapText="1"/>
    </xf>
    <xf numFmtId="4" fontId="3" fillId="0" borderId="6" xfId="1" applyNumberFormat="1" applyFont="1" applyFill="1" applyBorder="1" applyAlignment="1">
      <alignment horizontal="center" vertical="center" wrapText="1"/>
    </xf>
    <xf numFmtId="0" fontId="6" fillId="0" borderId="6" xfId="0" applyFont="1" applyFill="1" applyBorder="1" applyAlignment="1">
      <alignment horizontal="center"/>
    </xf>
    <xf numFmtId="0" fontId="6" fillId="0" borderId="6" xfId="0" applyFont="1" applyFill="1" applyBorder="1"/>
    <xf numFmtId="0" fontId="16" fillId="0" borderId="6" xfId="0" applyFont="1" applyFill="1" applyBorder="1" applyAlignment="1">
      <alignment horizontal="center" vertical="center"/>
    </xf>
    <xf numFmtId="0" fontId="3" fillId="0" borderId="2" xfId="0" applyFont="1" applyFill="1" applyBorder="1" applyAlignment="1">
      <alignment horizontal="center" vertical="center"/>
    </xf>
    <xf numFmtId="0" fontId="6" fillId="0" borderId="6" xfId="0" applyFont="1" applyFill="1" applyBorder="1" applyAlignment="1">
      <alignment horizontal="center" vertical="center"/>
    </xf>
    <xf numFmtId="49" fontId="3" fillId="0" borderId="6" xfId="0" applyNumberFormat="1" applyFont="1" applyFill="1" applyBorder="1" applyAlignment="1">
      <alignment horizontal="center" vertical="center" wrapText="1"/>
    </xf>
    <xf numFmtId="0" fontId="13" fillId="0" borderId="0" xfId="0" applyFont="1" applyAlignment="1">
      <alignment horizontal="left"/>
    </xf>
    <xf numFmtId="0" fontId="3" fillId="0" borderId="0" xfId="1" applyFont="1" applyAlignment="1">
      <alignment horizontal="left"/>
    </xf>
    <xf numFmtId="49" fontId="3" fillId="0" borderId="14" xfId="1" applyNumberFormat="1" applyFont="1" applyFill="1" applyBorder="1" applyAlignment="1">
      <alignment horizontal="center" vertical="center"/>
    </xf>
    <xf numFmtId="0" fontId="3" fillId="0" borderId="6" xfId="1" applyFont="1" applyBorder="1" applyAlignment="1">
      <alignment horizontal="center" vertical="center" wrapText="1"/>
    </xf>
    <xf numFmtId="0" fontId="3" fillId="0" borderId="10" xfId="1" applyFont="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4" fontId="3" fillId="0" borderId="10"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7" xfId="0" applyNumberFormat="1" applyFont="1" applyBorder="1" applyAlignment="1">
      <alignment horizontal="center" vertical="center"/>
    </xf>
    <xf numFmtId="0" fontId="14" fillId="0" borderId="6" xfId="0" applyFont="1" applyBorder="1" applyAlignment="1">
      <alignment horizontal="center" vertical="center" wrapText="1"/>
    </xf>
    <xf numFmtId="0" fontId="3" fillId="0" borderId="6" xfId="0" applyFont="1" applyBorder="1" applyAlignment="1">
      <alignment horizontal="left" vertical="center" wrapText="1"/>
    </xf>
    <xf numFmtId="4" fontId="6" fillId="0" borderId="6" xfId="0" applyNumberFormat="1" applyFont="1" applyBorder="1" applyAlignment="1">
      <alignment horizontal="center" vertical="center" wrapText="1"/>
    </xf>
    <xf numFmtId="0" fontId="3" fillId="0" borderId="0" xfId="0" applyFont="1" applyAlignment="1">
      <alignment horizontal="center" vertical="center"/>
    </xf>
    <xf numFmtId="0" fontId="6" fillId="0" borderId="6" xfId="0" applyFont="1" applyBorder="1" applyAlignment="1">
      <alignment horizontal="center" vertical="center" wrapText="1"/>
    </xf>
    <xf numFmtId="49" fontId="3" fillId="0" borderId="6" xfId="0" applyNumberFormat="1" applyFont="1" applyBorder="1" applyAlignment="1">
      <alignment horizontal="center" vertical="center"/>
    </xf>
    <xf numFmtId="0" fontId="3" fillId="0" borderId="6" xfId="0" applyFont="1" applyBorder="1" applyAlignment="1">
      <alignment horizontal="left" vertical="top" wrapText="1"/>
    </xf>
    <xf numFmtId="0" fontId="3" fillId="0" borderId="6" xfId="0" applyFont="1" applyBorder="1" applyAlignment="1">
      <alignment horizontal="center" vertical="center" wrapText="1"/>
    </xf>
    <xf numFmtId="0" fontId="3" fillId="0" borderId="6" xfId="0" applyFont="1" applyFill="1" applyBorder="1" applyAlignment="1">
      <alignment horizontal="left" vertical="top" wrapText="1"/>
    </xf>
    <xf numFmtId="49" fontId="3" fillId="0" borderId="14" xfId="0" applyNumberFormat="1" applyFont="1" applyBorder="1" applyAlignment="1">
      <alignment horizontal="center" vertical="center"/>
    </xf>
    <xf numFmtId="0" fontId="3" fillId="0" borderId="14" xfId="0" applyFont="1" applyBorder="1" applyAlignment="1">
      <alignment horizontal="left" vertical="center" wrapText="1"/>
    </xf>
    <xf numFmtId="0" fontId="3" fillId="0" borderId="14" xfId="0" applyFont="1" applyBorder="1" applyAlignment="1">
      <alignment horizontal="center" vertical="center"/>
    </xf>
    <xf numFmtId="49" fontId="3" fillId="0" borderId="15" xfId="0" applyNumberFormat="1" applyFont="1" applyBorder="1" applyAlignment="1">
      <alignment horizontal="center" vertical="center"/>
    </xf>
    <xf numFmtId="0" fontId="3" fillId="0" borderId="15" xfId="0" applyFont="1" applyBorder="1" applyAlignment="1">
      <alignment horizontal="left" vertical="center" wrapText="1"/>
    </xf>
    <xf numFmtId="0" fontId="3" fillId="0" borderId="15" xfId="0" applyFont="1" applyBorder="1" applyAlignment="1">
      <alignment horizontal="center" vertical="center"/>
    </xf>
    <xf numFmtId="0" fontId="14" fillId="0" borderId="14" xfId="0" applyFont="1" applyBorder="1" applyAlignment="1">
      <alignment horizontal="center" vertical="center" wrapText="1"/>
    </xf>
    <xf numFmtId="4" fontId="6" fillId="0" borderId="14" xfId="0" applyNumberFormat="1" applyFont="1" applyBorder="1" applyAlignment="1">
      <alignment horizontal="center" vertical="center" wrapText="1"/>
    </xf>
    <xf numFmtId="4" fontId="3" fillId="0" borderId="6" xfId="0" applyNumberFormat="1" applyFont="1" applyBorder="1" applyAlignment="1">
      <alignment horizontal="center" vertical="center"/>
    </xf>
    <xf numFmtId="0" fontId="3" fillId="0" borderId="11" xfId="0" applyFont="1" applyBorder="1" applyAlignment="1">
      <alignment horizontal="center" vertical="center" wrapText="1"/>
    </xf>
    <xf numFmtId="0" fontId="15" fillId="0" borderId="6" xfId="0" applyFont="1" applyBorder="1" applyAlignment="1">
      <alignment horizontal="center" vertical="center" wrapText="1"/>
    </xf>
    <xf numFmtId="0" fontId="2" fillId="0" borderId="0" xfId="1" applyFont="1"/>
    <xf numFmtId="0" fontId="7" fillId="0" borderId="0" xfId="0" applyFont="1"/>
    <xf numFmtId="3" fontId="3" fillId="0" borderId="6" xfId="0" applyNumberFormat="1" applyFont="1" applyBorder="1" applyAlignment="1">
      <alignment horizontal="center" vertical="center"/>
    </xf>
    <xf numFmtId="0" fontId="3" fillId="0" borderId="0" xfId="0" applyFont="1" applyAlignment="1">
      <alignment horizontal="left"/>
    </xf>
    <xf numFmtId="0" fontId="3" fillId="0" borderId="6" xfId="0" applyFont="1" applyBorder="1" applyAlignment="1">
      <alignment vertical="center" wrapText="1"/>
    </xf>
    <xf numFmtId="0" fontId="7" fillId="0" borderId="0" xfId="0" applyFont="1" applyFill="1"/>
    <xf numFmtId="0" fontId="6" fillId="0" borderId="0" xfId="0" applyFont="1" applyFill="1"/>
    <xf numFmtId="0" fontId="13" fillId="0" borderId="0" xfId="0" applyFont="1"/>
    <xf numFmtId="0" fontId="13" fillId="0" borderId="0" xfId="0" applyFont="1" applyAlignment="1">
      <alignment horizontal="left" vertical="center"/>
    </xf>
    <xf numFmtId="0" fontId="6" fillId="0" borderId="6" xfId="0" applyFont="1" applyBorder="1" applyAlignment="1">
      <alignment horizontal="center" vertical="center"/>
    </xf>
    <xf numFmtId="0" fontId="7" fillId="0" borderId="0" xfId="0" applyFont="1" applyAlignment="1">
      <alignment vertical="center"/>
    </xf>
    <xf numFmtId="4" fontId="7" fillId="0" borderId="0" xfId="0" applyNumberFormat="1" applyFont="1"/>
    <xf numFmtId="0" fontId="7" fillId="0" borderId="0" xfId="0" applyFont="1" applyAlignment="1"/>
    <xf numFmtId="0" fontId="7" fillId="0" borderId="0" xfId="0" applyFont="1" applyFill="1" applyAlignment="1">
      <alignment horizontal="center" vertical="top" wrapText="1"/>
    </xf>
    <xf numFmtId="0" fontId="7" fillId="0" borderId="0" xfId="0" applyFont="1" applyBorder="1" applyAlignment="1">
      <alignment horizontal="center"/>
    </xf>
    <xf numFmtId="0" fontId="17" fillId="0" borderId="0" xfId="0" applyFont="1"/>
    <xf numFmtId="0" fontId="7" fillId="0" borderId="0" xfId="0" applyFont="1" applyAlignment="1">
      <alignment horizontal="center" vertical="center"/>
    </xf>
    <xf numFmtId="2" fontId="6" fillId="0" borderId="6" xfId="0" applyNumberFormat="1" applyFont="1" applyBorder="1" applyAlignment="1">
      <alignment horizontal="center" vertical="center"/>
    </xf>
    <xf numFmtId="0" fontId="6" fillId="0" borderId="0" xfId="0" applyFont="1" applyAlignment="1">
      <alignment horizontal="center" vertical="center"/>
    </xf>
    <xf numFmtId="0" fontId="6" fillId="5" borderId="0" xfId="0" applyFont="1" applyFill="1"/>
    <xf numFmtId="0" fontId="3" fillId="0" borderId="0" xfId="0" applyFont="1" applyAlignment="1">
      <alignment horizontal="center" vertical="center"/>
    </xf>
    <xf numFmtId="49" fontId="3" fillId="0" borderId="6" xfId="0" applyNumberFormat="1" applyFont="1" applyBorder="1" applyAlignment="1">
      <alignment horizontal="center" vertical="center" wrapText="1"/>
    </xf>
    <xf numFmtId="4" fontId="15" fillId="0" borderId="6" xfId="0" applyNumberFormat="1" applyFont="1" applyBorder="1" applyAlignment="1">
      <alignment horizontal="center" vertical="center"/>
    </xf>
    <xf numFmtId="0" fontId="19" fillId="0" borderId="0" xfId="0" applyFont="1" applyAlignment="1">
      <alignment horizontal="center" vertical="center"/>
    </xf>
    <xf numFmtId="4" fontId="15" fillId="0" borderId="6" xfId="0" applyNumberFormat="1" applyFont="1" applyFill="1" applyBorder="1" applyAlignment="1">
      <alignment horizontal="center" vertical="center"/>
    </xf>
    <xf numFmtId="0" fontId="15"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3" fillId="0" borderId="10" xfId="1" applyFont="1" applyFill="1" applyBorder="1" applyAlignment="1">
      <alignment horizontal="center" vertical="center" wrapText="1"/>
    </xf>
    <xf numFmtId="0" fontId="3" fillId="0" borderId="14" xfId="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14" xfId="6" applyFont="1" applyFill="1" applyBorder="1" applyAlignment="1">
      <alignment horizontal="center" vertical="center" wrapText="1"/>
    </xf>
    <xf numFmtId="49" fontId="3" fillId="0" borderId="10" xfId="1"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2" xfId="1" applyFont="1" applyFill="1" applyBorder="1" applyAlignment="1">
      <alignment horizontal="center" vertical="center" wrapText="1"/>
    </xf>
    <xf numFmtId="49" fontId="3" fillId="0" borderId="7" xfId="1" applyNumberFormat="1" applyFont="1" applyFill="1" applyBorder="1" applyAlignment="1">
      <alignment horizontal="center" vertical="center" textRotation="90" wrapText="1"/>
    </xf>
    <xf numFmtId="0" fontId="3" fillId="0" borderId="8" xfId="1" applyFont="1" applyFill="1" applyBorder="1" applyAlignment="1">
      <alignment horizontal="center" vertical="center" wrapText="1"/>
    </xf>
    <xf numFmtId="49" fontId="3" fillId="0" borderId="6" xfId="1" applyNumberFormat="1" applyFont="1" applyFill="1" applyBorder="1" applyAlignment="1">
      <alignment horizontal="center" vertical="center"/>
    </xf>
    <xf numFmtId="0" fontId="3" fillId="0" borderId="10" xfId="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49" fontId="15" fillId="0" borderId="8" xfId="0" applyNumberFormat="1" applyFont="1" applyBorder="1" applyAlignment="1">
      <alignment horizontal="center" vertical="center"/>
    </xf>
    <xf numFmtId="0" fontId="3" fillId="0" borderId="0" xfId="0" applyFont="1" applyAlignment="1">
      <alignment horizontal="center" vertical="center"/>
    </xf>
    <xf numFmtId="49" fontId="3" fillId="5" borderId="2" xfId="0" applyNumberFormat="1" applyFont="1" applyFill="1" applyBorder="1" applyAlignment="1">
      <alignment horizontal="center" vertical="center"/>
    </xf>
    <xf numFmtId="0" fontId="15" fillId="0" borderId="6" xfId="0" applyFont="1" applyBorder="1" applyAlignment="1">
      <alignment horizontal="center" vertical="center"/>
    </xf>
    <xf numFmtId="0" fontId="3" fillId="0" borderId="6" xfId="0" applyFont="1" applyBorder="1" applyAlignment="1">
      <alignment horizontal="center" vertical="center"/>
    </xf>
    <xf numFmtId="0" fontId="15" fillId="0" borderId="6" xfId="0" applyFont="1" applyFill="1" applyBorder="1" applyAlignment="1">
      <alignment horizontal="center" vertical="center" wrapText="1"/>
    </xf>
    <xf numFmtId="0" fontId="3" fillId="0" borderId="6" xfId="0" applyFont="1" applyFill="1" applyBorder="1" applyAlignment="1">
      <alignment horizontal="left" vertical="center" wrapText="1"/>
    </xf>
    <xf numFmtId="0" fontId="15" fillId="0" borderId="10" xfId="0" applyFont="1" applyFill="1" applyBorder="1" applyAlignment="1">
      <alignment horizontal="center" vertical="center" wrapText="1"/>
    </xf>
    <xf numFmtId="0" fontId="3" fillId="0" borderId="0" xfId="0" applyFont="1" applyFill="1" applyAlignment="1">
      <alignment horizontal="center" vertical="center"/>
    </xf>
    <xf numFmtId="49" fontId="3" fillId="0" borderId="7" xfId="0" applyNumberFormat="1" applyFont="1" applyFill="1" applyBorder="1" applyAlignment="1">
      <alignment horizontal="center" vertical="center"/>
    </xf>
    <xf numFmtId="0" fontId="6" fillId="0" borderId="6" xfId="0" applyFont="1" applyBorder="1" applyAlignment="1">
      <alignment horizontal="left" vertical="center" wrapText="1"/>
    </xf>
    <xf numFmtId="0" fontId="3" fillId="0" borderId="6" xfId="9" applyFont="1" applyFill="1" applyBorder="1" applyAlignment="1">
      <alignment vertical="center" wrapText="1" shrinkToFit="1"/>
    </xf>
    <xf numFmtId="0" fontId="3" fillId="0" borderId="2" xfId="0" applyNumberFormat="1"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6" xfId="9" applyFont="1" applyFill="1" applyBorder="1" applyAlignment="1">
      <alignment horizontal="left" vertical="top" wrapText="1" shrinkToFit="1"/>
    </xf>
    <xf numFmtId="4" fontId="15" fillId="0" borderId="10" xfId="0" applyNumberFormat="1" applyFont="1" applyFill="1" applyBorder="1" applyAlignment="1">
      <alignment horizontal="center" vertical="center"/>
    </xf>
    <xf numFmtId="0" fontId="3" fillId="0" borderId="6" xfId="0" applyNumberFormat="1" applyFont="1" applyFill="1" applyBorder="1" applyAlignment="1">
      <alignment horizontal="center" vertical="center"/>
    </xf>
    <xf numFmtId="0" fontId="3" fillId="0" borderId="0" xfId="0" applyFont="1" applyFill="1" applyBorder="1" applyAlignment="1">
      <alignment horizontal="center" vertical="center"/>
    </xf>
    <xf numFmtId="0" fontId="3" fillId="0" borderId="6" xfId="0" applyFont="1" applyBorder="1" applyAlignment="1">
      <alignment horizontal="center" vertical="center"/>
    </xf>
    <xf numFmtId="49" fontId="3" fillId="5" borderId="2" xfId="0" applyNumberFormat="1" applyFont="1" applyFill="1" applyBorder="1" applyAlignment="1">
      <alignment horizontal="center" vertical="center"/>
    </xf>
    <xf numFmtId="0" fontId="3" fillId="0" borderId="0" xfId="0" applyFont="1" applyAlignment="1">
      <alignment horizontal="center" vertical="center"/>
    </xf>
    <xf numFmtId="0" fontId="3" fillId="0" borderId="10" xfId="1" applyFont="1" applyFill="1" applyBorder="1" applyAlignment="1">
      <alignment horizontal="center" vertical="center" wrapText="1"/>
    </xf>
    <xf numFmtId="0" fontId="3" fillId="0" borderId="10" xfId="3"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5" borderId="6" xfId="0" applyNumberFormat="1" applyFont="1" applyFill="1" applyBorder="1" applyAlignment="1">
      <alignment horizontal="center" vertical="center"/>
    </xf>
    <xf numFmtId="0" fontId="3" fillId="5" borderId="6" xfId="0" applyFont="1" applyFill="1" applyBorder="1" applyAlignment="1">
      <alignment horizontal="center" vertical="center" wrapText="1"/>
    </xf>
    <xf numFmtId="0" fontId="3" fillId="5" borderId="6" xfId="0" applyFont="1" applyFill="1" applyBorder="1" applyAlignment="1">
      <alignment horizontal="center" vertical="center"/>
    </xf>
    <xf numFmtId="2" fontId="3" fillId="0" borderId="6" xfId="1" applyNumberFormat="1" applyFont="1" applyBorder="1" applyAlignment="1">
      <alignment horizontal="center" vertical="center" wrapText="1"/>
    </xf>
    <xf numFmtId="166" fontId="3" fillId="0" borderId="2" xfId="0" applyNumberFormat="1" applyFont="1" applyFill="1" applyBorder="1" applyAlignment="1">
      <alignment horizontal="center" vertical="center" wrapText="1"/>
    </xf>
    <xf numFmtId="0" fontId="3" fillId="0" borderId="9" xfId="0" applyFont="1" applyFill="1" applyBorder="1" applyAlignment="1">
      <alignment vertical="center"/>
    </xf>
    <xf numFmtId="0" fontId="15" fillId="0" borderId="12" xfId="0" applyFont="1" applyBorder="1" applyAlignment="1">
      <alignment horizontal="center" vertical="center" wrapText="1"/>
    </xf>
    <xf numFmtId="0" fontId="15" fillId="0" borderId="12" xfId="0" applyFont="1" applyFill="1" applyBorder="1" applyAlignment="1">
      <alignment horizontal="center" vertical="center" wrapText="1"/>
    </xf>
    <xf numFmtId="0" fontId="15" fillId="0" borderId="6" xfId="6" applyFont="1" applyFill="1" applyBorder="1" applyAlignment="1">
      <alignment horizontal="center" vertical="center" wrapText="1"/>
    </xf>
    <xf numFmtId="0" fontId="3" fillId="0" borderId="10" xfId="3" applyFont="1" applyFill="1" applyBorder="1" applyAlignment="1">
      <alignment vertical="center" wrapText="1" shrinkToFit="1"/>
    </xf>
    <xf numFmtId="0" fontId="3" fillId="5" borderId="2" xfId="0" applyNumberFormat="1" applyFont="1" applyFill="1" applyBorder="1" applyAlignment="1">
      <alignment horizontal="center" vertical="center"/>
    </xf>
    <xf numFmtId="4" fontId="15" fillId="0" borderId="14" xfId="1" applyNumberFormat="1" applyFont="1" applyFill="1" applyBorder="1" applyAlignment="1">
      <alignment horizontal="center" vertical="center" wrapText="1"/>
    </xf>
    <xf numFmtId="49" fontId="3" fillId="5" borderId="7" xfId="0" applyNumberFormat="1" applyFont="1" applyFill="1" applyBorder="1" applyAlignment="1">
      <alignment horizontal="center" vertical="center"/>
    </xf>
    <xf numFmtId="49" fontId="3" fillId="5" borderId="10" xfId="0" applyNumberFormat="1" applyFont="1" applyFill="1" applyBorder="1" applyAlignment="1">
      <alignment horizontal="center" vertical="center"/>
    </xf>
    <xf numFmtId="0" fontId="15" fillId="0" borderId="10" xfId="6"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7" xfId="0" applyNumberFormat="1" applyFont="1" applyFill="1" applyBorder="1" applyAlignment="1">
      <alignment horizontal="center" vertical="center"/>
    </xf>
    <xf numFmtId="0" fontId="3" fillId="5" borderId="10" xfId="0" applyFont="1" applyFill="1" applyBorder="1" applyAlignment="1">
      <alignment horizontal="center" vertical="center"/>
    </xf>
    <xf numFmtId="0" fontId="3" fillId="0" borderId="6" xfId="0" applyFont="1" applyBorder="1" applyAlignment="1">
      <alignment horizontal="left" wrapText="1"/>
    </xf>
    <xf numFmtId="0" fontId="3" fillId="0" borderId="0" xfId="0" applyFont="1" applyBorder="1" applyAlignment="1">
      <alignment vertical="center"/>
    </xf>
    <xf numFmtId="0" fontId="6" fillId="0" borderId="2" xfId="0" applyFont="1" applyFill="1" applyBorder="1" applyAlignment="1">
      <alignment horizontal="center" vertical="center"/>
    </xf>
    <xf numFmtId="49" fontId="3" fillId="0" borderId="6" xfId="0" applyNumberFormat="1" applyFont="1" applyFill="1" applyBorder="1" applyAlignment="1">
      <alignment horizontal="center" vertical="center"/>
    </xf>
    <xf numFmtId="0" fontId="3" fillId="0" borderId="10" xfId="3" applyFont="1" applyFill="1" applyBorder="1" applyAlignment="1">
      <alignment horizontal="center" vertical="center" wrapText="1" shrinkToFit="1"/>
    </xf>
    <xf numFmtId="0" fontId="3" fillId="0" borderId="1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0" borderId="10" xfId="3"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49" fontId="3" fillId="0" borderId="6"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xf>
    <xf numFmtId="49" fontId="21" fillId="0" borderId="6" xfId="0" applyNumberFormat="1" applyFont="1" applyFill="1" applyBorder="1" applyAlignment="1">
      <alignment horizontal="center" vertical="center" wrapText="1"/>
    </xf>
    <xf numFmtId="0" fontId="3" fillId="5" borderId="0" xfId="0" applyFont="1" applyFill="1" applyBorder="1" applyAlignment="1">
      <alignment vertical="center"/>
    </xf>
    <xf numFmtId="0" fontId="3" fillId="5" borderId="6" xfId="0" applyFont="1" applyFill="1" applyBorder="1" applyAlignment="1">
      <alignment horizontal="center" vertical="center"/>
    </xf>
    <xf numFmtId="0" fontId="3" fillId="0" borderId="0" xfId="0" applyFont="1" applyFill="1" applyBorder="1" applyAlignment="1">
      <alignment vertical="center"/>
    </xf>
    <xf numFmtId="0" fontId="3" fillId="0" borderId="6" xfId="0"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0" fontId="3" fillId="0" borderId="6" xfId="0" applyFont="1" applyBorder="1" applyAlignment="1">
      <alignment horizontal="center" vertical="center"/>
    </xf>
    <xf numFmtId="0" fontId="15" fillId="0" borderId="9" xfId="0" applyFont="1" applyFill="1" applyBorder="1" applyAlignment="1">
      <alignment horizontal="center" vertical="center" wrapText="1"/>
    </xf>
    <xf numFmtId="0" fontId="3" fillId="0" borderId="6" xfId="0" applyFont="1" applyBorder="1" applyAlignment="1">
      <alignment horizontal="center" vertical="center"/>
    </xf>
    <xf numFmtId="49" fontId="3" fillId="0" borderId="6" xfId="1" applyNumberFormat="1" applyFont="1" applyFill="1" applyBorder="1" applyAlignment="1">
      <alignment horizontal="center" vertical="center"/>
    </xf>
    <xf numFmtId="49" fontId="6" fillId="0" borderId="6" xfId="0" applyNumberFormat="1" applyFont="1" applyBorder="1" applyAlignment="1">
      <alignment horizontal="center" vertical="center" wrapText="1"/>
    </xf>
    <xf numFmtId="0" fontId="3" fillId="0" borderId="2" xfId="0" applyFont="1" applyBorder="1" applyAlignment="1">
      <alignment horizontal="center" vertical="center"/>
    </xf>
    <xf numFmtId="0" fontId="3" fillId="0" borderId="10" xfId="6" applyFont="1" applyBorder="1" applyAlignment="1">
      <alignment horizontal="center" vertical="center" wrapText="1"/>
    </xf>
    <xf numFmtId="49" fontId="22" fillId="0" borderId="0" xfId="0" applyNumberFormat="1" applyFont="1" applyBorder="1" applyAlignment="1">
      <alignment vertical="center" wrapText="1"/>
    </xf>
    <xf numFmtId="49" fontId="6" fillId="0" borderId="6" xfId="0" applyNumberFormat="1" applyFont="1" applyBorder="1" applyAlignment="1">
      <alignment horizontal="center" vertical="center" wrapText="1"/>
    </xf>
    <xf numFmtId="49" fontId="3" fillId="0" borderId="6" xfId="1"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6" xfId="1" applyFont="1" applyBorder="1" applyAlignment="1">
      <alignment horizontal="center" vertical="center"/>
    </xf>
    <xf numFmtId="49" fontId="3" fillId="0" borderId="10" xfId="1" applyNumberFormat="1" applyFont="1" applyBorder="1" applyAlignment="1">
      <alignment horizontal="center" vertical="center"/>
    </xf>
    <xf numFmtId="49" fontId="3" fillId="0" borderId="6" xfId="1" applyNumberFormat="1" applyFont="1" applyBorder="1" applyAlignment="1">
      <alignment horizontal="center" vertical="center"/>
    </xf>
    <xf numFmtId="2" fontId="3" fillId="0" borderId="6" xfId="6" applyNumberFormat="1" applyFont="1" applyBorder="1" applyAlignment="1">
      <alignment horizontal="center" vertical="center" wrapText="1"/>
    </xf>
    <xf numFmtId="0" fontId="3" fillId="0" borderId="6" xfId="6" applyFont="1" applyBorder="1" applyAlignment="1">
      <alignment horizontal="center" vertical="center" wrapText="1"/>
    </xf>
    <xf numFmtId="0" fontId="3" fillId="0" borderId="6" xfId="9" applyFont="1" applyFill="1" applyBorder="1" applyAlignment="1">
      <alignment horizontal="left" vertical="center" wrapText="1" shrinkToFit="1"/>
    </xf>
    <xf numFmtId="166" fontId="3" fillId="0" borderId="2" xfId="0" applyNumberFormat="1" applyFont="1" applyBorder="1" applyAlignment="1">
      <alignment horizontal="center" vertical="center" wrapText="1"/>
    </xf>
    <xf numFmtId="0" fontId="23" fillId="0" borderId="6" xfId="0" applyFont="1" applyBorder="1" applyAlignment="1">
      <alignment horizontal="center" vertical="center" wrapText="1"/>
    </xf>
    <xf numFmtId="0" fontId="23" fillId="0" borderId="6" xfId="3" applyFont="1" applyFill="1" applyBorder="1" applyAlignment="1">
      <alignment horizontal="center" vertical="center" wrapText="1" shrinkToFit="1"/>
    </xf>
    <xf numFmtId="0" fontId="23" fillId="0" borderId="6" xfId="0" applyFont="1" applyBorder="1" applyAlignment="1">
      <alignment horizontal="center" vertical="center"/>
    </xf>
    <xf numFmtId="3" fontId="23" fillId="0" borderId="2" xfId="0" applyNumberFormat="1" applyFont="1" applyBorder="1" applyAlignment="1">
      <alignment horizontal="center" vertical="center"/>
    </xf>
    <xf numFmtId="4" fontId="23" fillId="0" borderId="6" xfId="0" applyNumberFormat="1" applyFont="1" applyBorder="1" applyAlignment="1">
      <alignment horizontal="center" vertical="center"/>
    </xf>
    <xf numFmtId="49" fontId="23" fillId="0" borderId="6" xfId="0" applyNumberFormat="1" applyFont="1" applyBorder="1" applyAlignment="1">
      <alignment horizontal="center" vertical="center"/>
    </xf>
    <xf numFmtId="0" fontId="19" fillId="0" borderId="6" xfId="0" applyFont="1" applyBorder="1" applyAlignment="1">
      <alignment horizontal="center" vertical="center" wrapText="1"/>
    </xf>
    <xf numFmtId="0" fontId="19" fillId="0" borderId="6" xfId="3" applyFont="1" applyFill="1" applyBorder="1" applyAlignment="1">
      <alignment horizontal="center" vertical="center" wrapText="1" shrinkToFit="1"/>
    </xf>
    <xf numFmtId="0" fontId="19" fillId="0" borderId="6" xfId="0" applyFont="1" applyBorder="1" applyAlignment="1">
      <alignment horizontal="center" vertical="center"/>
    </xf>
    <xf numFmtId="3" fontId="19" fillId="0" borderId="2" xfId="0" applyNumberFormat="1" applyFont="1" applyBorder="1" applyAlignment="1">
      <alignment horizontal="center" vertical="center"/>
    </xf>
    <xf numFmtId="49" fontId="6" fillId="0" borderId="6" xfId="0" applyNumberFormat="1" applyFont="1" applyBorder="1" applyAlignment="1">
      <alignment horizontal="center" vertical="center" wrapText="1"/>
    </xf>
    <xf numFmtId="0" fontId="3" fillId="0" borderId="6" xfId="0" applyFont="1" applyBorder="1" applyAlignment="1">
      <alignment horizontal="center" vertical="center"/>
    </xf>
    <xf numFmtId="49" fontId="3" fillId="0" borderId="6" xfId="1" applyNumberFormat="1" applyFont="1" applyFill="1" applyBorder="1" applyAlignment="1">
      <alignment horizontal="center" vertical="center"/>
    </xf>
    <xf numFmtId="49" fontId="3" fillId="0" borderId="7" xfId="0" applyNumberFormat="1" applyFont="1" applyBorder="1" applyAlignment="1">
      <alignment horizontal="center" vertical="center" wrapText="1"/>
    </xf>
    <xf numFmtId="0" fontId="3" fillId="0" borderId="6" xfId="0" applyFont="1" applyBorder="1" applyAlignment="1">
      <alignment horizontal="center" vertical="center"/>
    </xf>
    <xf numFmtId="0" fontId="15" fillId="0" borderId="6" xfId="0" applyFont="1" applyBorder="1" applyAlignment="1">
      <alignment horizontal="center" vertical="center"/>
    </xf>
    <xf numFmtId="49" fontId="3" fillId="0" borderId="10" xfId="0" applyNumberFormat="1" applyFont="1" applyFill="1" applyBorder="1" applyAlignment="1">
      <alignment horizontal="center" vertical="center"/>
    </xf>
    <xf numFmtId="0" fontId="3" fillId="0" borderId="6" xfId="1" applyFont="1" applyFill="1" applyBorder="1" applyAlignment="1">
      <alignment horizontal="center" vertical="center" wrapText="1"/>
    </xf>
    <xf numFmtId="0" fontId="3" fillId="0" borderId="0" xfId="1" applyFont="1" applyFill="1" applyBorder="1" applyAlignment="1">
      <alignment vertical="center" wrapText="1"/>
    </xf>
    <xf numFmtId="49" fontId="3" fillId="0" borderId="2" xfId="1" applyNumberFormat="1" applyFont="1" applyFill="1" applyBorder="1" applyAlignment="1">
      <alignment horizontal="center" vertical="center"/>
    </xf>
    <xf numFmtId="49" fontId="3" fillId="0" borderId="4" xfId="1" applyNumberFormat="1" applyFont="1" applyFill="1" applyBorder="1" applyAlignment="1">
      <alignment horizontal="center" vertical="center"/>
    </xf>
    <xf numFmtId="49" fontId="3" fillId="0" borderId="5" xfId="1" applyNumberFormat="1" applyFont="1" applyFill="1" applyBorder="1" applyAlignment="1">
      <alignment horizontal="center" vertical="center"/>
    </xf>
    <xf numFmtId="49" fontId="3" fillId="0" borderId="6" xfId="1" applyNumberFormat="1" applyFont="1" applyFill="1" applyBorder="1" applyAlignment="1">
      <alignment horizontal="center" vertical="center"/>
    </xf>
    <xf numFmtId="0" fontId="6" fillId="0" borderId="10" xfId="0" applyFont="1" applyFill="1" applyBorder="1" applyAlignment="1">
      <alignment horizontal="center" vertical="center"/>
    </xf>
    <xf numFmtId="0" fontId="6" fillId="0" borderId="14" xfId="0" applyFont="1" applyFill="1" applyBorder="1" applyAlignment="1">
      <alignment horizontal="center" vertical="center"/>
    </xf>
    <xf numFmtId="0" fontId="3" fillId="0" borderId="10" xfId="1" applyFont="1" applyFill="1" applyBorder="1" applyAlignment="1">
      <alignment horizontal="center" vertical="center" wrapText="1"/>
    </xf>
    <xf numFmtId="0" fontId="3" fillId="0" borderId="14" xfId="1" applyFont="1" applyFill="1" applyBorder="1" applyAlignment="1">
      <alignment horizontal="center" vertical="center" wrapText="1"/>
    </xf>
    <xf numFmtId="49" fontId="3" fillId="0" borderId="7" xfId="0" applyNumberFormat="1" applyFont="1" applyBorder="1" applyAlignment="1">
      <alignment horizontal="center" vertical="center" wrapText="1"/>
    </xf>
    <xf numFmtId="49" fontId="3" fillId="0" borderId="3" xfId="0" applyNumberFormat="1" applyFont="1" applyBorder="1" applyAlignment="1">
      <alignment horizontal="center" vertical="center" wrapText="1"/>
    </xf>
    <xf numFmtId="49" fontId="3" fillId="0" borderId="12" xfId="0" applyNumberFormat="1" applyFont="1" applyBorder="1" applyAlignment="1">
      <alignment horizontal="center" vertical="center" wrapText="1"/>
    </xf>
    <xf numFmtId="49" fontId="3" fillId="0" borderId="9"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16"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13" xfId="0" applyNumberFormat="1" applyFont="1" applyBorder="1" applyAlignment="1">
      <alignment horizontal="center" vertical="center" wrapText="1"/>
    </xf>
    <xf numFmtId="49" fontId="6" fillId="0" borderId="6" xfId="0" applyNumberFormat="1" applyFont="1" applyBorder="1" applyAlignment="1">
      <alignment horizontal="center" vertical="center" wrapText="1"/>
    </xf>
    <xf numFmtId="49" fontId="6" fillId="5" borderId="2" xfId="0" applyNumberFormat="1" applyFont="1" applyFill="1" applyBorder="1" applyAlignment="1">
      <alignment horizontal="center" vertical="center" wrapText="1"/>
    </xf>
    <xf numFmtId="49" fontId="6" fillId="5" borderId="4" xfId="0" applyNumberFormat="1" applyFont="1" applyFill="1" applyBorder="1" applyAlignment="1">
      <alignment horizontal="center" vertical="center" wrapText="1"/>
    </xf>
    <xf numFmtId="49" fontId="6" fillId="5" borderId="5" xfId="0" applyNumberFormat="1" applyFont="1" applyFill="1" applyBorder="1" applyAlignment="1">
      <alignment horizontal="center" vertical="center" wrapText="1"/>
    </xf>
    <xf numFmtId="49" fontId="3" fillId="0" borderId="7" xfId="1" applyNumberFormat="1" applyFont="1" applyFill="1" applyBorder="1" applyAlignment="1">
      <alignment horizontal="center" vertical="center"/>
    </xf>
    <xf numFmtId="49" fontId="3" fillId="0" borderId="8" xfId="1" applyNumberFormat="1"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15" fillId="0" borderId="6" xfId="0" applyFont="1" applyBorder="1" applyAlignment="1">
      <alignment horizontal="center" vertical="center"/>
    </xf>
    <xf numFmtId="0" fontId="3" fillId="0" borderId="6" xfId="0" applyFont="1" applyFill="1" applyBorder="1" applyAlignment="1">
      <alignment horizontal="center" vertical="center"/>
    </xf>
    <xf numFmtId="49" fontId="3" fillId="0" borderId="6" xfId="0" applyNumberFormat="1" applyFont="1" applyFill="1" applyBorder="1" applyAlignment="1">
      <alignment horizontal="center" vertical="center"/>
    </xf>
    <xf numFmtId="49" fontId="3" fillId="0" borderId="10" xfId="1" applyNumberFormat="1" applyFont="1" applyFill="1" applyBorder="1" applyAlignment="1">
      <alignment horizontal="center" vertical="center" wrapText="1"/>
    </xf>
    <xf numFmtId="49" fontId="3" fillId="0" borderId="14" xfId="1" applyNumberFormat="1" applyFont="1" applyFill="1" applyBorder="1" applyAlignment="1">
      <alignment horizontal="center" vertical="center" wrapText="1"/>
    </xf>
    <xf numFmtId="0" fontId="3" fillId="0" borderId="10" xfId="3" applyFont="1" applyFill="1" applyBorder="1" applyAlignment="1">
      <alignment horizontal="center" vertical="center" wrapText="1" shrinkToFit="1"/>
    </xf>
    <xf numFmtId="0" fontId="3" fillId="0" borderId="14" xfId="3"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4" xfId="0" applyFont="1" applyFill="1" applyBorder="1" applyAlignment="1">
      <alignment horizontal="center" vertical="center"/>
    </xf>
    <xf numFmtId="2" fontId="3" fillId="5" borderId="10" xfId="6" applyNumberFormat="1" applyFont="1" applyFill="1" applyBorder="1" applyAlignment="1">
      <alignment horizontal="center" vertical="center" wrapText="1"/>
    </xf>
    <xf numFmtId="0" fontId="20" fillId="5" borderId="14" xfId="0" applyFont="1" applyFill="1" applyBorder="1" applyAlignment="1">
      <alignment horizontal="center" vertical="center"/>
    </xf>
    <xf numFmtId="0" fontId="3" fillId="5" borderId="10" xfId="6" applyFont="1" applyFill="1" applyBorder="1" applyAlignment="1">
      <alignment horizontal="center" vertical="center" wrapText="1"/>
    </xf>
    <xf numFmtId="0" fontId="3" fillId="0" borderId="10" xfId="6" applyFont="1" applyFill="1" applyBorder="1" applyAlignment="1">
      <alignment horizontal="center" vertical="center" wrapText="1"/>
    </xf>
    <xf numFmtId="0" fontId="3" fillId="0" borderId="14" xfId="6" applyFont="1" applyFill="1" applyBorder="1" applyAlignment="1">
      <alignment horizontal="center" vertical="center" wrapText="1"/>
    </xf>
    <xf numFmtId="0" fontId="3" fillId="0" borderId="0" xfId="1" applyFont="1" applyAlignment="1">
      <alignment horizontal="left"/>
    </xf>
    <xf numFmtId="0" fontId="18" fillId="0" borderId="0" xfId="1" applyFont="1" applyBorder="1" applyAlignment="1">
      <alignment horizontal="center" vertical="center" wrapText="1"/>
    </xf>
    <xf numFmtId="0" fontId="17" fillId="0" borderId="0" xfId="0" applyFont="1" applyAlignment="1"/>
    <xf numFmtId="0" fontId="15" fillId="0" borderId="0" xfId="1" applyFont="1" applyAlignment="1">
      <alignment horizontal="center" vertical="center" wrapText="1"/>
    </xf>
    <xf numFmtId="0" fontId="15" fillId="0" borderId="0" xfId="1" applyFont="1" applyAlignment="1">
      <alignment horizontal="center" vertical="center"/>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xf>
    <xf numFmtId="49" fontId="3" fillId="0" borderId="7" xfId="1" applyNumberFormat="1" applyFont="1" applyFill="1" applyBorder="1" applyAlignment="1">
      <alignment horizontal="center" vertical="center" textRotation="90" wrapText="1"/>
    </xf>
    <xf numFmtId="49" fontId="3" fillId="0" borderId="9" xfId="1" applyNumberFormat="1" applyFont="1" applyFill="1" applyBorder="1" applyAlignment="1">
      <alignment horizontal="center" vertical="center" textRotation="90" wrapText="1"/>
    </xf>
    <xf numFmtId="49" fontId="3" fillId="0" borderId="8" xfId="1" applyNumberFormat="1" applyFont="1" applyFill="1" applyBorder="1" applyAlignment="1">
      <alignment horizontal="center" vertical="center" textRotation="90" wrapText="1"/>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xf numFmtId="49" fontId="3" fillId="0" borderId="7" xfId="1" applyNumberFormat="1" applyFont="1" applyFill="1" applyBorder="1" applyAlignment="1">
      <alignment horizontal="center" vertical="center" wrapText="1"/>
    </xf>
    <xf numFmtId="49" fontId="3" fillId="0" borderId="3" xfId="1" applyNumberFormat="1" applyFont="1" applyFill="1" applyBorder="1" applyAlignment="1">
      <alignment horizontal="center" vertical="center" wrapText="1"/>
    </xf>
    <xf numFmtId="49" fontId="3" fillId="0" borderId="12" xfId="1" applyNumberFormat="1" applyFont="1" applyFill="1" applyBorder="1" applyAlignment="1">
      <alignment horizontal="center" vertical="center" wrapText="1"/>
    </xf>
    <xf numFmtId="49" fontId="3" fillId="0" borderId="8" xfId="1" applyNumberFormat="1" applyFont="1" applyFill="1" applyBorder="1" applyAlignment="1">
      <alignment horizontal="center" vertical="center" wrapText="1"/>
    </xf>
    <xf numFmtId="49" fontId="3" fillId="0" borderId="11" xfId="1" applyNumberFormat="1" applyFont="1" applyFill="1" applyBorder="1" applyAlignment="1">
      <alignment horizontal="center" vertical="center" wrapText="1"/>
    </xf>
    <xf numFmtId="49" fontId="3" fillId="0" borderId="13" xfId="1" applyNumberFormat="1" applyFont="1" applyFill="1" applyBorder="1" applyAlignment="1">
      <alignment horizontal="center" vertical="center" wrapText="1"/>
    </xf>
    <xf numFmtId="0" fontId="11" fillId="0" borderId="0" xfId="0" applyFont="1" applyFill="1" applyAlignment="1">
      <alignment horizontal="left"/>
    </xf>
    <xf numFmtId="0" fontId="11" fillId="0" borderId="0" xfId="0" applyFont="1" applyAlignment="1">
      <alignment horizontal="left"/>
    </xf>
    <xf numFmtId="0" fontId="11" fillId="0" borderId="0" xfId="0" applyFont="1" applyBorder="1" applyAlignment="1">
      <alignment horizontal="left" vertical="top" wrapText="1"/>
    </xf>
    <xf numFmtId="0" fontId="13" fillId="0" borderId="0" xfId="0" applyFont="1" applyFill="1" applyAlignment="1">
      <alignment horizontal="left" vertical="top" wrapText="1"/>
    </xf>
    <xf numFmtId="0" fontId="3" fillId="0" borderId="9"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4" xfId="1" applyFont="1" applyFill="1" applyBorder="1" applyAlignment="1">
      <alignment horizontal="center" vertical="center" wrapText="1"/>
    </xf>
    <xf numFmtId="0" fontId="8" fillId="0" borderId="5" xfId="1" applyFont="1" applyFill="1" applyBorder="1" applyAlignment="1">
      <alignment horizontal="center" vertical="center" wrapText="1"/>
    </xf>
    <xf numFmtId="49" fontId="15" fillId="0" borderId="2" xfId="1" applyNumberFormat="1" applyFont="1" applyFill="1" applyBorder="1" applyAlignment="1">
      <alignment horizontal="center" vertical="center"/>
    </xf>
    <xf numFmtId="49" fontId="15" fillId="0" borderId="4" xfId="1" applyNumberFormat="1" applyFont="1" applyFill="1" applyBorder="1" applyAlignment="1">
      <alignment horizontal="center" vertical="center"/>
    </xf>
    <xf numFmtId="0" fontId="3" fillId="0" borderId="10" xfId="1" applyFont="1" applyFill="1" applyBorder="1" applyAlignment="1">
      <alignment horizontal="center" vertical="center"/>
    </xf>
    <xf numFmtId="0" fontId="3" fillId="0" borderId="14" xfId="1" applyFont="1" applyFill="1" applyBorder="1" applyAlignment="1">
      <alignment horizontal="center" vertical="center"/>
    </xf>
    <xf numFmtId="0" fontId="13" fillId="0" borderId="0" xfId="0" applyFont="1" applyFill="1" applyAlignment="1">
      <alignment horizontal="left"/>
    </xf>
    <xf numFmtId="4" fontId="7" fillId="0" borderId="2" xfId="0" applyNumberFormat="1" applyFont="1" applyBorder="1" applyAlignment="1">
      <alignment horizontal="center"/>
    </xf>
    <xf numFmtId="4" fontId="7" fillId="0" borderId="5" xfId="0" applyNumberFormat="1" applyFont="1" applyBorder="1" applyAlignment="1">
      <alignment horizontal="center"/>
    </xf>
    <xf numFmtId="0" fontId="13" fillId="0" borderId="2" xfId="0" applyFont="1" applyFill="1" applyBorder="1" applyAlignment="1">
      <alignment horizontal="center"/>
    </xf>
    <xf numFmtId="0" fontId="13" fillId="0" borderId="5" xfId="0" applyFont="1" applyFill="1" applyBorder="1" applyAlignment="1">
      <alignment horizontal="center"/>
    </xf>
    <xf numFmtId="4" fontId="6" fillId="0" borderId="2" xfId="0" applyNumberFormat="1" applyFont="1" applyBorder="1" applyAlignment="1">
      <alignment horizontal="center"/>
    </xf>
    <xf numFmtId="4" fontId="6" fillId="0" borderId="5" xfId="0" applyNumberFormat="1" applyFont="1" applyBorder="1" applyAlignment="1">
      <alignment horizontal="center"/>
    </xf>
    <xf numFmtId="4" fontId="6" fillId="5" borderId="2" xfId="0" applyNumberFormat="1" applyFont="1" applyFill="1" applyBorder="1" applyAlignment="1">
      <alignment horizontal="center"/>
    </xf>
    <xf numFmtId="0" fontId="6" fillId="5" borderId="5" xfId="0" applyFont="1" applyFill="1" applyBorder="1" applyAlignment="1">
      <alignment horizontal="center"/>
    </xf>
    <xf numFmtId="0" fontId="13" fillId="0" borderId="0" xfId="0" applyFont="1" applyAlignment="1">
      <alignment horizontal="left"/>
    </xf>
    <xf numFmtId="4" fontId="6" fillId="5" borderId="5" xfId="0" applyNumberFormat="1" applyFont="1" applyFill="1" applyBorder="1" applyAlignment="1">
      <alignment horizontal="center"/>
    </xf>
    <xf numFmtId="0" fontId="3" fillId="0" borderId="7" xfId="0" applyFont="1" applyBorder="1" applyAlignment="1">
      <alignment horizontal="center" vertical="center"/>
    </xf>
    <xf numFmtId="0" fontId="3" fillId="0" borderId="3"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49" fontId="21" fillId="0" borderId="7" xfId="0" applyNumberFormat="1" applyFont="1" applyFill="1" applyBorder="1" applyAlignment="1">
      <alignment horizontal="center" vertical="center"/>
    </xf>
    <xf numFmtId="49" fontId="21" fillId="0" borderId="3" xfId="0" applyNumberFormat="1" applyFont="1" applyFill="1" applyBorder="1" applyAlignment="1">
      <alignment horizontal="center" vertical="center"/>
    </xf>
    <xf numFmtId="49" fontId="21" fillId="0" borderId="12" xfId="0" applyNumberFormat="1" applyFont="1" applyFill="1" applyBorder="1" applyAlignment="1">
      <alignment horizontal="center" vertical="center"/>
    </xf>
    <xf numFmtId="49" fontId="21" fillId="0" borderId="9" xfId="0" applyNumberFormat="1" applyFont="1" applyFill="1" applyBorder="1" applyAlignment="1">
      <alignment horizontal="center" vertical="center"/>
    </xf>
    <xf numFmtId="49" fontId="21" fillId="0" borderId="0" xfId="0" applyNumberFormat="1" applyFont="1" applyFill="1" applyBorder="1" applyAlignment="1">
      <alignment horizontal="center" vertical="center"/>
    </xf>
    <xf numFmtId="49" fontId="21" fillId="0" borderId="16"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11" xfId="0" applyNumberFormat="1" applyFont="1" applyFill="1" applyBorder="1" applyAlignment="1">
      <alignment horizontal="center" vertical="center"/>
    </xf>
    <xf numFmtId="49" fontId="21" fillId="0" borderId="13" xfId="0" applyNumberFormat="1" applyFont="1" applyFill="1" applyBorder="1" applyAlignment="1">
      <alignment horizontal="center" vertical="center"/>
    </xf>
    <xf numFmtId="49" fontId="15" fillId="0" borderId="7" xfId="0" applyNumberFormat="1" applyFont="1" applyBorder="1" applyAlignment="1">
      <alignment horizontal="center" vertical="center"/>
    </xf>
    <xf numFmtId="49" fontId="15" fillId="0" borderId="3"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9" xfId="0" applyNumberFormat="1" applyFont="1" applyBorder="1" applyAlignment="1">
      <alignment horizontal="center" vertical="center"/>
    </xf>
    <xf numFmtId="49" fontId="15" fillId="0" borderId="0" xfId="0" applyNumberFormat="1" applyFont="1" applyAlignment="1">
      <alignment horizontal="center" vertical="center"/>
    </xf>
    <xf numFmtId="49" fontId="15" fillId="0" borderId="16" xfId="0" applyNumberFormat="1" applyFont="1" applyBorder="1" applyAlignment="1">
      <alignment horizontal="center" vertical="center"/>
    </xf>
    <xf numFmtId="49" fontId="15" fillId="0" borderId="8" xfId="0" applyNumberFormat="1" applyFont="1" applyBorder="1" applyAlignment="1">
      <alignment horizontal="center" vertical="center"/>
    </xf>
    <xf numFmtId="49" fontId="15" fillId="0" borderId="11" xfId="0" applyNumberFormat="1" applyFont="1" applyBorder="1" applyAlignment="1">
      <alignment horizontal="center" vertical="center"/>
    </xf>
    <xf numFmtId="49" fontId="15" fillId="0" borderId="13" xfId="0" applyNumberFormat="1" applyFont="1" applyBorder="1" applyAlignment="1">
      <alignment horizontal="center" vertical="center"/>
    </xf>
    <xf numFmtId="49" fontId="3" fillId="5" borderId="2" xfId="0" applyNumberFormat="1" applyFont="1" applyFill="1" applyBorder="1" applyAlignment="1">
      <alignment horizontal="center" vertical="center"/>
    </xf>
    <xf numFmtId="49" fontId="3" fillId="5" borderId="4" xfId="0" applyNumberFormat="1" applyFont="1" applyFill="1" applyBorder="1" applyAlignment="1">
      <alignment horizontal="center" vertical="center"/>
    </xf>
    <xf numFmtId="49" fontId="3" fillId="5" borderId="5" xfId="0" applyNumberFormat="1" applyFont="1" applyFill="1" applyBorder="1" applyAlignment="1">
      <alignment horizontal="center" vertical="center"/>
    </xf>
    <xf numFmtId="0" fontId="3" fillId="0" borderId="6" xfId="0" applyFont="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12"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15" fillId="0" borderId="16" xfId="0" applyFont="1" applyBorder="1" applyAlignment="1">
      <alignment horizontal="center" vertical="center"/>
    </xf>
    <xf numFmtId="0" fontId="15" fillId="0" borderId="8"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Border="1" applyAlignment="1">
      <alignment horizontal="center" vertical="center"/>
    </xf>
    <xf numFmtId="49" fontId="15" fillId="0" borderId="11" xfId="1" applyNumberFormat="1" applyFont="1" applyFill="1" applyBorder="1" applyAlignment="1">
      <alignment horizontal="center" vertical="center"/>
    </xf>
    <xf numFmtId="49" fontId="15" fillId="0" borderId="13" xfId="1"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49" fontId="3" fillId="0" borderId="3" xfId="0" applyNumberFormat="1" applyFont="1" applyFill="1" applyBorder="1" applyAlignment="1">
      <alignment horizontal="center" vertical="center"/>
    </xf>
    <xf numFmtId="49" fontId="3" fillId="0" borderId="12"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0" borderId="16" xfId="0" applyNumberFormat="1" applyFont="1" applyFill="1" applyBorder="1" applyAlignment="1">
      <alignment horizontal="center" vertical="center"/>
    </xf>
    <xf numFmtId="49" fontId="3" fillId="0" borderId="8"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49" fontId="3" fillId="0" borderId="13" xfId="0" applyNumberFormat="1" applyFont="1" applyFill="1" applyBorder="1" applyAlignment="1">
      <alignment horizontal="center" vertical="center"/>
    </xf>
    <xf numFmtId="0" fontId="3" fillId="5" borderId="6" xfId="0" applyFont="1" applyFill="1" applyBorder="1" applyAlignment="1">
      <alignment horizontal="center" vertical="center"/>
    </xf>
    <xf numFmtId="49" fontId="3" fillId="0" borderId="2"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0" fontId="3" fillId="0" borderId="7"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3" xfId="0" applyFont="1" applyFill="1" applyBorder="1" applyAlignment="1">
      <alignment horizontal="center" vertical="center"/>
    </xf>
    <xf numFmtId="49" fontId="6" fillId="0" borderId="14"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49" fontId="3" fillId="0" borderId="4" xfId="0" applyNumberFormat="1"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5" borderId="7"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9"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11" xfId="0" applyFont="1" applyFill="1" applyBorder="1" applyAlignment="1">
      <alignment horizontal="center" vertical="center"/>
    </xf>
    <xf numFmtId="0" fontId="3" fillId="5" borderId="13" xfId="0" applyFont="1" applyFill="1" applyBorder="1" applyAlignment="1">
      <alignment horizontal="center" vertical="center"/>
    </xf>
    <xf numFmtId="4" fontId="3" fillId="0" borderId="10" xfId="0" applyNumberFormat="1" applyFont="1" applyFill="1" applyBorder="1" applyAlignment="1">
      <alignment horizontal="center" vertical="center"/>
    </xf>
    <xf numFmtId="0" fontId="3" fillId="0" borderId="3"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3" fillId="0" borderId="13" xfId="1" applyFont="1" applyFill="1" applyBorder="1" applyAlignment="1">
      <alignment horizontal="center" vertical="center" wrapText="1"/>
    </xf>
  </cellXfs>
  <cellStyles count="10">
    <cellStyle name="Гиперссылка 2" xfId="5"/>
    <cellStyle name="Обычный" xfId="0" builtinId="0"/>
    <cellStyle name="Обычный 2" xfId="2"/>
    <cellStyle name="Обычный 3" xfId="1"/>
    <cellStyle name="Обычный 3 2" xfId="6"/>
    <cellStyle name="Плохой 2" xfId="4"/>
    <cellStyle name="Примечание 2" xfId="3"/>
    <cellStyle name="Примечание 2 2" xfId="9"/>
    <cellStyle name="Финансовый 2" xfId="7"/>
    <cellStyle name="Финансовый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X203"/>
  <sheetViews>
    <sheetView tabSelected="1" topLeftCell="A173" zoomScale="70" zoomScaleNormal="70" zoomScaleSheetLayoutView="70" workbookViewId="0">
      <selection activeCell="N179" sqref="N179:V187"/>
    </sheetView>
  </sheetViews>
  <sheetFormatPr defaultRowHeight="12.75"/>
  <cols>
    <col min="1" max="1" width="4.85546875" style="62" customWidth="1"/>
    <col min="2" max="3" width="9.140625" style="62"/>
    <col min="4" max="4" width="11.7109375" style="62" customWidth="1"/>
    <col min="5" max="5" width="6.28515625" style="62" customWidth="1"/>
    <col min="6" max="6" width="13.5703125" style="62" customWidth="1"/>
    <col min="7" max="7" width="9.140625" style="62"/>
    <col min="8" max="8" width="12.140625" style="62" customWidth="1"/>
    <col min="9" max="9" width="30.42578125" style="62" customWidth="1"/>
    <col min="10" max="10" width="48.85546875" style="62" customWidth="1"/>
    <col min="11" max="12" width="9.140625" style="62"/>
    <col min="13" max="13" width="17.28515625" style="62" customWidth="1"/>
    <col min="14" max="14" width="13.5703125" style="62" customWidth="1"/>
    <col min="15" max="15" width="16" style="62" customWidth="1"/>
    <col min="16" max="16" width="15.5703125" style="62" customWidth="1"/>
    <col min="17" max="17" width="12" style="62" customWidth="1"/>
    <col min="18" max="18" width="10.85546875" style="62" customWidth="1"/>
    <col min="19" max="19" width="21" style="62" customWidth="1"/>
    <col min="20" max="20" width="12.7109375" style="62" customWidth="1"/>
    <col min="21" max="21" width="16.7109375" style="62" customWidth="1"/>
    <col min="22" max="22" width="16.28515625" style="62" customWidth="1"/>
    <col min="23" max="16384" width="9.140625" style="62"/>
  </cols>
  <sheetData>
    <row r="1" spans="1:22">
      <c r="A1" s="61"/>
      <c r="B1" s="61"/>
      <c r="C1" s="61"/>
      <c r="D1" s="61"/>
      <c r="E1" s="61"/>
      <c r="F1" s="61"/>
      <c r="G1" s="61"/>
      <c r="H1" s="61"/>
      <c r="I1" s="61"/>
      <c r="J1" s="61"/>
      <c r="K1" s="61"/>
      <c r="L1" s="61"/>
      <c r="M1" s="61"/>
      <c r="N1" s="61"/>
      <c r="O1" s="61"/>
      <c r="P1" s="61"/>
      <c r="Q1" s="251" t="s">
        <v>46</v>
      </c>
      <c r="R1" s="251"/>
    </row>
    <row r="2" spans="1:22">
      <c r="A2" s="61"/>
      <c r="B2" s="61"/>
      <c r="C2" s="61"/>
      <c r="D2" s="61"/>
      <c r="E2" s="61"/>
      <c r="F2" s="61"/>
      <c r="G2" s="61"/>
      <c r="H2" s="61"/>
      <c r="I2" s="61"/>
      <c r="J2" s="61"/>
      <c r="K2" s="61"/>
      <c r="L2" s="61"/>
      <c r="M2" s="61"/>
      <c r="N2" s="61"/>
      <c r="O2" s="61"/>
      <c r="P2" s="61"/>
      <c r="Q2" s="3" t="s">
        <v>39</v>
      </c>
      <c r="R2" s="3"/>
    </row>
    <row r="3" spans="1:22">
      <c r="A3" s="29"/>
      <c r="B3" s="29"/>
      <c r="C3" s="29"/>
      <c r="D3" s="29"/>
      <c r="E3" s="29"/>
      <c r="F3" s="29"/>
      <c r="G3" s="29"/>
      <c r="H3" s="29"/>
      <c r="I3" s="29"/>
      <c r="J3" s="29"/>
      <c r="K3" s="29"/>
      <c r="L3" s="29"/>
      <c r="M3" s="29"/>
      <c r="N3" s="29"/>
      <c r="O3" s="29"/>
      <c r="P3" s="29"/>
      <c r="Q3" s="3" t="s">
        <v>0</v>
      </c>
      <c r="R3" s="3"/>
    </row>
    <row r="4" spans="1:22" ht="24.75" customHeight="1">
      <c r="A4" s="29"/>
      <c r="B4" s="29"/>
      <c r="C4" s="29"/>
      <c r="D4" s="29"/>
      <c r="E4" s="29"/>
      <c r="F4" s="29"/>
      <c r="G4" s="29"/>
      <c r="H4" s="29"/>
      <c r="I4" s="29"/>
      <c r="J4" s="29"/>
      <c r="K4" s="29"/>
      <c r="L4" s="29"/>
      <c r="M4" s="29"/>
      <c r="N4" s="29"/>
      <c r="O4" s="29"/>
      <c r="P4" s="29"/>
      <c r="Q4" s="3" t="s">
        <v>1</v>
      </c>
      <c r="R4" s="3"/>
    </row>
    <row r="5" spans="1:22" ht="38.25" customHeight="1">
      <c r="A5" s="254" t="s">
        <v>99</v>
      </c>
      <c r="B5" s="255"/>
      <c r="C5" s="255"/>
      <c r="D5" s="255"/>
      <c r="E5" s="255"/>
      <c r="F5" s="255"/>
      <c r="G5" s="255"/>
      <c r="H5" s="255"/>
      <c r="I5" s="255"/>
      <c r="J5" s="255"/>
      <c r="K5" s="255"/>
      <c r="L5" s="255"/>
      <c r="M5" s="255"/>
      <c r="N5" s="255"/>
      <c r="O5" s="255"/>
      <c r="P5" s="255"/>
      <c r="Q5" s="255"/>
      <c r="R5" s="255"/>
      <c r="S5" s="255"/>
      <c r="T5" s="255"/>
      <c r="U5" s="253"/>
      <c r="V5" s="253"/>
    </row>
    <row r="6" spans="1:22" ht="13.5">
      <c r="A6" s="252" t="s">
        <v>49</v>
      </c>
      <c r="B6" s="252"/>
      <c r="C6" s="252"/>
      <c r="D6" s="252"/>
      <c r="E6" s="252"/>
      <c r="F6" s="252"/>
      <c r="G6" s="252"/>
      <c r="H6" s="252"/>
      <c r="I6" s="252"/>
      <c r="J6" s="252"/>
      <c r="K6" s="252"/>
      <c r="L6" s="252"/>
      <c r="M6" s="252"/>
      <c r="N6" s="252"/>
      <c r="O6" s="252"/>
      <c r="P6" s="252"/>
      <c r="Q6" s="252"/>
      <c r="R6" s="252"/>
      <c r="S6" s="252"/>
      <c r="T6" s="252"/>
      <c r="U6" s="253"/>
      <c r="V6" s="253"/>
    </row>
    <row r="7" spans="1:22">
      <c r="A7" s="1"/>
      <c r="B7" s="1"/>
      <c r="C7" s="1"/>
      <c r="D7" s="1"/>
      <c r="E7" s="1"/>
      <c r="F7" s="1"/>
      <c r="G7" s="1"/>
      <c r="H7" s="1"/>
      <c r="I7" s="1"/>
      <c r="J7" s="1"/>
      <c r="K7" s="61"/>
      <c r="L7" s="61"/>
      <c r="M7" s="61"/>
      <c r="N7" s="61"/>
      <c r="O7" s="61"/>
      <c r="P7" s="61"/>
      <c r="Q7" s="61"/>
      <c r="R7" s="61"/>
      <c r="S7" s="61"/>
      <c r="T7" s="61"/>
    </row>
    <row r="8" spans="1:22" ht="15" customHeight="1">
      <c r="A8" s="260" t="s">
        <v>2</v>
      </c>
      <c r="B8" s="265" t="s">
        <v>3</v>
      </c>
      <c r="C8" s="266"/>
      <c r="D8" s="266"/>
      <c r="E8" s="266"/>
      <c r="F8" s="267"/>
      <c r="G8" s="260" t="s">
        <v>4</v>
      </c>
      <c r="H8" s="260" t="s">
        <v>5</v>
      </c>
      <c r="I8" s="232" t="s">
        <v>6</v>
      </c>
      <c r="J8" s="233"/>
      <c r="K8" s="233"/>
      <c r="L8" s="233"/>
      <c r="M8" s="233"/>
      <c r="N8" s="233"/>
      <c r="O8" s="233"/>
      <c r="P8" s="233"/>
      <c r="Q8" s="233"/>
      <c r="R8" s="234"/>
      <c r="S8" s="263" t="s">
        <v>7</v>
      </c>
      <c r="T8" s="232" t="s">
        <v>8</v>
      </c>
      <c r="U8" s="256" t="s">
        <v>37</v>
      </c>
      <c r="V8" s="256" t="s">
        <v>38</v>
      </c>
    </row>
    <row r="9" spans="1:22" ht="42" customHeight="1">
      <c r="A9" s="261"/>
      <c r="B9" s="268"/>
      <c r="C9" s="269"/>
      <c r="D9" s="269"/>
      <c r="E9" s="269"/>
      <c r="F9" s="270"/>
      <c r="G9" s="261"/>
      <c r="H9" s="261"/>
      <c r="I9" s="263" t="s">
        <v>9</v>
      </c>
      <c r="J9" s="263" t="s">
        <v>10</v>
      </c>
      <c r="K9" s="232" t="s">
        <v>11</v>
      </c>
      <c r="L9" s="233"/>
      <c r="M9" s="263" t="s">
        <v>12</v>
      </c>
      <c r="N9" s="232" t="s">
        <v>13</v>
      </c>
      <c r="O9" s="234"/>
      <c r="P9" s="263" t="s">
        <v>14</v>
      </c>
      <c r="Q9" s="232" t="s">
        <v>15</v>
      </c>
      <c r="R9" s="234"/>
      <c r="S9" s="275"/>
      <c r="T9" s="232"/>
      <c r="U9" s="257"/>
      <c r="V9" s="259"/>
    </row>
    <row r="10" spans="1:22" ht="107.25" customHeight="1">
      <c r="A10" s="262"/>
      <c r="B10" s="8" t="s">
        <v>16</v>
      </c>
      <c r="C10" s="8" t="s">
        <v>17</v>
      </c>
      <c r="D10" s="8" t="s">
        <v>18</v>
      </c>
      <c r="E10" s="8" t="s">
        <v>19</v>
      </c>
      <c r="F10" s="100" t="s">
        <v>20</v>
      </c>
      <c r="G10" s="262"/>
      <c r="H10" s="262"/>
      <c r="I10" s="264"/>
      <c r="J10" s="264"/>
      <c r="K10" s="9" t="s">
        <v>21</v>
      </c>
      <c r="L10" s="9" t="s">
        <v>22</v>
      </c>
      <c r="M10" s="264"/>
      <c r="N10" s="9" t="s">
        <v>23</v>
      </c>
      <c r="O10" s="9" t="s">
        <v>22</v>
      </c>
      <c r="P10" s="264"/>
      <c r="Q10" s="10" t="s">
        <v>24</v>
      </c>
      <c r="R10" s="10" t="s">
        <v>25</v>
      </c>
      <c r="S10" s="264"/>
      <c r="T10" s="99" t="s">
        <v>26</v>
      </c>
      <c r="U10" s="258"/>
      <c r="V10" s="212"/>
    </row>
    <row r="11" spans="1:22">
      <c r="A11" s="11" t="s">
        <v>27</v>
      </c>
      <c r="B11" s="11" t="s">
        <v>28</v>
      </c>
      <c r="C11" s="11" t="s">
        <v>29</v>
      </c>
      <c r="D11" s="11" t="s">
        <v>30</v>
      </c>
      <c r="E11" s="11" t="s">
        <v>31</v>
      </c>
      <c r="F11" s="11" t="s">
        <v>32</v>
      </c>
      <c r="G11" s="95" t="s">
        <v>33</v>
      </c>
      <c r="H11" s="11" t="s">
        <v>34</v>
      </c>
      <c r="I11" s="103">
        <v>9</v>
      </c>
      <c r="J11" s="12">
        <v>10</v>
      </c>
      <c r="K11" s="12">
        <v>11</v>
      </c>
      <c r="L11" s="12">
        <v>12</v>
      </c>
      <c r="M11" s="12">
        <v>13</v>
      </c>
      <c r="N11" s="103">
        <v>14</v>
      </c>
      <c r="O11" s="103">
        <v>15</v>
      </c>
      <c r="P11" s="103">
        <v>16</v>
      </c>
      <c r="Q11" s="103">
        <v>17</v>
      </c>
      <c r="R11" s="103">
        <v>18</v>
      </c>
      <c r="S11" s="13">
        <v>19</v>
      </c>
      <c r="T11" s="13">
        <v>20</v>
      </c>
      <c r="U11" s="22">
        <v>21</v>
      </c>
      <c r="V11" s="22">
        <v>22</v>
      </c>
    </row>
    <row r="12" spans="1:22">
      <c r="A12" s="279" t="s">
        <v>36</v>
      </c>
      <c r="B12" s="280"/>
      <c r="C12" s="280"/>
      <c r="D12" s="280"/>
      <c r="E12" s="280"/>
      <c r="F12" s="280"/>
      <c r="G12" s="280"/>
      <c r="H12" s="280"/>
      <c r="I12" s="280"/>
      <c r="J12" s="280"/>
      <c r="K12" s="280"/>
      <c r="L12" s="280"/>
      <c r="M12" s="280"/>
      <c r="N12" s="280"/>
      <c r="O12" s="280"/>
      <c r="P12" s="280"/>
      <c r="Q12" s="280"/>
      <c r="R12" s="280"/>
      <c r="S12" s="280"/>
      <c r="T12" s="280"/>
      <c r="U12" s="23"/>
      <c r="V12" s="23"/>
    </row>
    <row r="13" spans="1:22" ht="45" customHeight="1">
      <c r="A13" s="210" t="s">
        <v>27</v>
      </c>
      <c r="B13" s="96" t="s">
        <v>54</v>
      </c>
      <c r="C13" s="96" t="s">
        <v>55</v>
      </c>
      <c r="D13" s="19" t="s">
        <v>56</v>
      </c>
      <c r="E13" s="96" t="s">
        <v>57</v>
      </c>
      <c r="F13" s="19" t="s">
        <v>58</v>
      </c>
      <c r="G13" s="10" t="s">
        <v>35</v>
      </c>
      <c r="H13" s="10" t="s">
        <v>35</v>
      </c>
      <c r="I13" s="213" t="s">
        <v>50</v>
      </c>
      <c r="J13" s="240" t="s">
        <v>35</v>
      </c>
      <c r="K13" s="281" t="s">
        <v>35</v>
      </c>
      <c r="L13" s="281" t="s">
        <v>35</v>
      </c>
      <c r="M13" s="281" t="s">
        <v>35</v>
      </c>
      <c r="N13" s="213">
        <v>47401000000</v>
      </c>
      <c r="O13" s="213" t="s">
        <v>51</v>
      </c>
      <c r="P13" s="14">
        <v>121800</v>
      </c>
      <c r="Q13" s="238" t="s">
        <v>72</v>
      </c>
      <c r="R13" s="238" t="s">
        <v>73</v>
      </c>
      <c r="S13" s="213" t="s">
        <v>100</v>
      </c>
      <c r="T13" s="213" t="s">
        <v>52</v>
      </c>
      <c r="U13" s="211" t="s">
        <v>53</v>
      </c>
      <c r="V13" s="211" t="s">
        <v>53</v>
      </c>
    </row>
    <row r="14" spans="1:22" ht="51" customHeight="1">
      <c r="A14" s="210"/>
      <c r="B14" s="96" t="s">
        <v>54</v>
      </c>
      <c r="C14" s="96" t="s">
        <v>55</v>
      </c>
      <c r="D14" s="19" t="s">
        <v>59</v>
      </c>
      <c r="E14" s="96" t="s">
        <v>57</v>
      </c>
      <c r="F14" s="19" t="s">
        <v>60</v>
      </c>
      <c r="G14" s="10" t="s">
        <v>35</v>
      </c>
      <c r="H14" s="10" t="s">
        <v>35</v>
      </c>
      <c r="I14" s="214"/>
      <c r="J14" s="241"/>
      <c r="K14" s="282"/>
      <c r="L14" s="282"/>
      <c r="M14" s="282"/>
      <c r="N14" s="214"/>
      <c r="O14" s="214"/>
      <c r="P14" s="14">
        <v>121800</v>
      </c>
      <c r="Q14" s="239"/>
      <c r="R14" s="239"/>
      <c r="S14" s="214"/>
      <c r="T14" s="214"/>
      <c r="U14" s="212"/>
      <c r="V14" s="212"/>
    </row>
    <row r="15" spans="1:22" ht="40.5" customHeight="1">
      <c r="A15" s="276" t="s">
        <v>35</v>
      </c>
      <c r="B15" s="277"/>
      <c r="C15" s="277"/>
      <c r="D15" s="277"/>
      <c r="E15" s="277"/>
      <c r="F15" s="278"/>
      <c r="G15" s="115" t="s">
        <v>61</v>
      </c>
      <c r="H15" s="24" t="s">
        <v>62</v>
      </c>
      <c r="I15" s="119" t="s">
        <v>63</v>
      </c>
      <c r="J15" s="15" t="s">
        <v>64</v>
      </c>
      <c r="K15" s="16">
        <v>876</v>
      </c>
      <c r="L15" s="16" t="s">
        <v>65</v>
      </c>
      <c r="M15" s="25">
        <v>1</v>
      </c>
      <c r="N15" s="276" t="s">
        <v>35</v>
      </c>
      <c r="O15" s="277"/>
      <c r="P15" s="277"/>
      <c r="Q15" s="277"/>
      <c r="R15" s="277"/>
      <c r="S15" s="277"/>
      <c r="T15" s="278"/>
      <c r="U15" s="26" t="s">
        <v>53</v>
      </c>
      <c r="V15" s="26" t="s">
        <v>53</v>
      </c>
    </row>
    <row r="16" spans="1:22" ht="46.5" customHeight="1">
      <c r="A16" s="276" t="s">
        <v>35</v>
      </c>
      <c r="B16" s="277"/>
      <c r="C16" s="277"/>
      <c r="D16" s="277"/>
      <c r="E16" s="277"/>
      <c r="F16" s="278"/>
      <c r="G16" s="115" t="s">
        <v>61</v>
      </c>
      <c r="H16" s="96" t="s">
        <v>62</v>
      </c>
      <c r="I16" s="119" t="s">
        <v>66</v>
      </c>
      <c r="J16" s="15" t="s">
        <v>67</v>
      </c>
      <c r="K16" s="16">
        <v>876</v>
      </c>
      <c r="L16" s="16" t="s">
        <v>65</v>
      </c>
      <c r="M16" s="25">
        <v>1</v>
      </c>
      <c r="N16" s="276" t="s">
        <v>35</v>
      </c>
      <c r="O16" s="277"/>
      <c r="P16" s="277"/>
      <c r="Q16" s="277"/>
      <c r="R16" s="277"/>
      <c r="S16" s="277"/>
      <c r="T16" s="278"/>
      <c r="U16" s="26" t="s">
        <v>53</v>
      </c>
      <c r="V16" s="26" t="s">
        <v>53</v>
      </c>
    </row>
    <row r="17" spans="1:22" ht="43.5" customHeight="1">
      <c r="A17" s="228" t="s">
        <v>28</v>
      </c>
      <c r="B17" s="96" t="s">
        <v>54</v>
      </c>
      <c r="C17" s="96" t="s">
        <v>55</v>
      </c>
      <c r="D17" s="19" t="s">
        <v>56</v>
      </c>
      <c r="E17" s="96" t="s">
        <v>57</v>
      </c>
      <c r="F17" s="19" t="s">
        <v>58</v>
      </c>
      <c r="G17" s="246" t="s">
        <v>286</v>
      </c>
      <c r="H17" s="248" t="s">
        <v>287</v>
      </c>
      <c r="I17" s="213" t="s">
        <v>68</v>
      </c>
      <c r="J17" s="240" t="s">
        <v>69</v>
      </c>
      <c r="K17" s="242" t="s">
        <v>70</v>
      </c>
      <c r="L17" s="244" t="s">
        <v>71</v>
      </c>
      <c r="M17" s="12">
        <v>270.61</v>
      </c>
      <c r="N17" s="213">
        <v>47401000000</v>
      </c>
      <c r="O17" s="213" t="s">
        <v>51</v>
      </c>
      <c r="P17" s="17">
        <v>1038336</v>
      </c>
      <c r="Q17" s="238" t="s">
        <v>72</v>
      </c>
      <c r="R17" s="238" t="s">
        <v>73</v>
      </c>
      <c r="S17" s="213" t="s">
        <v>100</v>
      </c>
      <c r="T17" s="213" t="s">
        <v>52</v>
      </c>
      <c r="U17" s="211" t="s">
        <v>53</v>
      </c>
      <c r="V17" s="211" t="s">
        <v>53</v>
      </c>
    </row>
    <row r="18" spans="1:22" ht="49.5" customHeight="1">
      <c r="A18" s="229"/>
      <c r="B18" s="96" t="s">
        <v>54</v>
      </c>
      <c r="C18" s="96" t="s">
        <v>55</v>
      </c>
      <c r="D18" s="19" t="s">
        <v>59</v>
      </c>
      <c r="E18" s="96" t="s">
        <v>57</v>
      </c>
      <c r="F18" s="19" t="s">
        <v>60</v>
      </c>
      <c r="G18" s="247"/>
      <c r="H18" s="247"/>
      <c r="I18" s="214"/>
      <c r="J18" s="241"/>
      <c r="K18" s="243"/>
      <c r="L18" s="245"/>
      <c r="M18" s="12">
        <v>159.03</v>
      </c>
      <c r="N18" s="214"/>
      <c r="O18" s="214"/>
      <c r="P18" s="17">
        <v>761664</v>
      </c>
      <c r="Q18" s="239"/>
      <c r="R18" s="239"/>
      <c r="S18" s="214"/>
      <c r="T18" s="214"/>
      <c r="U18" s="212"/>
      <c r="V18" s="212"/>
    </row>
    <row r="19" spans="1:22" ht="68.25" customHeight="1">
      <c r="A19" s="102" t="s">
        <v>29</v>
      </c>
      <c r="B19" s="92" t="s">
        <v>54</v>
      </c>
      <c r="C19" s="92" t="s">
        <v>55</v>
      </c>
      <c r="D19" s="27" t="s">
        <v>59</v>
      </c>
      <c r="E19" s="92" t="s">
        <v>57</v>
      </c>
      <c r="F19" s="27" t="s">
        <v>60</v>
      </c>
      <c r="G19" s="92" t="s">
        <v>74</v>
      </c>
      <c r="H19" s="92" t="s">
        <v>75</v>
      </c>
      <c r="I19" s="16" t="s">
        <v>76</v>
      </c>
      <c r="J19" s="15" t="s">
        <v>77</v>
      </c>
      <c r="K19" s="15">
        <v>245</v>
      </c>
      <c r="L19" s="15" t="s">
        <v>78</v>
      </c>
      <c r="M19" s="18">
        <v>88</v>
      </c>
      <c r="N19" s="89">
        <v>47401000000</v>
      </c>
      <c r="O19" s="89" t="s">
        <v>51</v>
      </c>
      <c r="P19" s="17">
        <v>581680</v>
      </c>
      <c r="Q19" s="94" t="s">
        <v>72</v>
      </c>
      <c r="R19" s="94" t="s">
        <v>73</v>
      </c>
      <c r="S19" s="89" t="s">
        <v>100</v>
      </c>
      <c r="T19" s="101" t="s">
        <v>52</v>
      </c>
      <c r="U19" s="26" t="s">
        <v>53</v>
      </c>
      <c r="V19" s="26" t="s">
        <v>53</v>
      </c>
    </row>
    <row r="20" spans="1:22" ht="67.5" customHeight="1">
      <c r="A20" s="228" t="s">
        <v>30</v>
      </c>
      <c r="B20" s="102" t="s">
        <v>54</v>
      </c>
      <c r="C20" s="96" t="s">
        <v>55</v>
      </c>
      <c r="D20" s="19" t="s">
        <v>56</v>
      </c>
      <c r="E20" s="96" t="s">
        <v>57</v>
      </c>
      <c r="F20" s="19" t="s">
        <v>58</v>
      </c>
      <c r="G20" s="237" t="s">
        <v>79</v>
      </c>
      <c r="H20" s="237" t="s">
        <v>80</v>
      </c>
      <c r="I20" s="249" t="s">
        <v>81</v>
      </c>
      <c r="J20" s="230" t="s">
        <v>82</v>
      </c>
      <c r="K20" s="230">
        <v>113</v>
      </c>
      <c r="L20" s="230" t="s">
        <v>83</v>
      </c>
      <c r="M20" s="18">
        <v>83.3</v>
      </c>
      <c r="N20" s="213">
        <v>47401000000</v>
      </c>
      <c r="O20" s="213" t="s">
        <v>51</v>
      </c>
      <c r="P20" s="17">
        <v>74000</v>
      </c>
      <c r="Q20" s="238" t="s">
        <v>72</v>
      </c>
      <c r="R20" s="238" t="s">
        <v>73</v>
      </c>
      <c r="S20" s="213" t="s">
        <v>100</v>
      </c>
      <c r="T20" s="213" t="s">
        <v>52</v>
      </c>
      <c r="U20" s="211" t="s">
        <v>53</v>
      </c>
      <c r="V20" s="211" t="s">
        <v>53</v>
      </c>
    </row>
    <row r="21" spans="1:22" ht="87" customHeight="1">
      <c r="A21" s="229"/>
      <c r="B21" s="102" t="s">
        <v>54</v>
      </c>
      <c r="C21" s="96" t="s">
        <v>55</v>
      </c>
      <c r="D21" s="19" t="s">
        <v>59</v>
      </c>
      <c r="E21" s="96" t="s">
        <v>57</v>
      </c>
      <c r="F21" s="19" t="s">
        <v>60</v>
      </c>
      <c r="G21" s="237"/>
      <c r="H21" s="237"/>
      <c r="I21" s="250"/>
      <c r="J21" s="231"/>
      <c r="K21" s="231"/>
      <c r="L21" s="231"/>
      <c r="M21" s="18">
        <v>83.3</v>
      </c>
      <c r="N21" s="214"/>
      <c r="O21" s="214"/>
      <c r="P21" s="17">
        <v>74000</v>
      </c>
      <c r="Q21" s="239"/>
      <c r="R21" s="239"/>
      <c r="S21" s="214"/>
      <c r="T21" s="214"/>
      <c r="U21" s="212"/>
      <c r="V21" s="212"/>
    </row>
    <row r="22" spans="1:22" ht="161.25" customHeight="1">
      <c r="A22" s="102" t="s">
        <v>31</v>
      </c>
      <c r="B22" s="102" t="s">
        <v>54</v>
      </c>
      <c r="C22" s="96" t="s">
        <v>55</v>
      </c>
      <c r="D22" s="19" t="s">
        <v>59</v>
      </c>
      <c r="E22" s="96" t="s">
        <v>57</v>
      </c>
      <c r="F22" s="19" t="s">
        <v>60</v>
      </c>
      <c r="G22" s="97" t="s">
        <v>88</v>
      </c>
      <c r="H22" s="97" t="s">
        <v>87</v>
      </c>
      <c r="I22" s="93" t="s">
        <v>84</v>
      </c>
      <c r="J22" s="105" t="s">
        <v>98</v>
      </c>
      <c r="K22" s="105">
        <v>876</v>
      </c>
      <c r="L22" s="105" t="s">
        <v>65</v>
      </c>
      <c r="M22" s="18">
        <v>1</v>
      </c>
      <c r="N22" s="89">
        <v>47401000000</v>
      </c>
      <c r="O22" s="89" t="s">
        <v>51</v>
      </c>
      <c r="P22" s="17">
        <v>469676</v>
      </c>
      <c r="Q22" s="94" t="s">
        <v>72</v>
      </c>
      <c r="R22" s="94" t="s">
        <v>307</v>
      </c>
      <c r="S22" s="89" t="s">
        <v>85</v>
      </c>
      <c r="T22" s="101" t="s">
        <v>86</v>
      </c>
      <c r="U22" s="91" t="s">
        <v>53</v>
      </c>
      <c r="V22" s="91" t="s">
        <v>53</v>
      </c>
    </row>
    <row r="23" spans="1:22" ht="106.5" customHeight="1">
      <c r="A23" s="102" t="s">
        <v>32</v>
      </c>
      <c r="B23" s="11" t="s">
        <v>54</v>
      </c>
      <c r="C23" s="96" t="s">
        <v>55</v>
      </c>
      <c r="D23" s="19" t="s">
        <v>59</v>
      </c>
      <c r="E23" s="96" t="s">
        <v>57</v>
      </c>
      <c r="F23" s="19" t="s">
        <v>60</v>
      </c>
      <c r="G23" s="33" t="s">
        <v>35</v>
      </c>
      <c r="H23" s="34" t="s">
        <v>35</v>
      </c>
      <c r="I23" s="35" t="s">
        <v>149</v>
      </c>
      <c r="J23" s="48" t="s">
        <v>35</v>
      </c>
      <c r="K23" s="110">
        <v>704</v>
      </c>
      <c r="L23" s="110" t="s">
        <v>105</v>
      </c>
      <c r="M23" s="110">
        <v>472</v>
      </c>
      <c r="N23" s="110">
        <v>47401000000</v>
      </c>
      <c r="O23" s="48" t="s">
        <v>106</v>
      </c>
      <c r="P23" s="58">
        <f>472*1359.79</f>
        <v>641820.88</v>
      </c>
      <c r="Q23" s="46" t="s">
        <v>72</v>
      </c>
      <c r="R23" s="46" t="s">
        <v>73</v>
      </c>
      <c r="S23" s="31" t="s">
        <v>96</v>
      </c>
      <c r="T23" s="110" t="s">
        <v>86</v>
      </c>
      <c r="U23" s="48" t="s">
        <v>53</v>
      </c>
      <c r="V23" s="110" t="s">
        <v>53</v>
      </c>
    </row>
    <row r="24" spans="1:22" s="64" customFormat="1" ht="135" customHeight="1">
      <c r="A24" s="309"/>
      <c r="B24" s="310"/>
      <c r="C24" s="310"/>
      <c r="D24" s="310"/>
      <c r="E24" s="310"/>
      <c r="F24" s="311"/>
      <c r="G24" s="40" t="s">
        <v>107</v>
      </c>
      <c r="H24" s="39" t="s">
        <v>150</v>
      </c>
      <c r="I24" s="35" t="s">
        <v>151</v>
      </c>
      <c r="J24" s="42" t="s">
        <v>152</v>
      </c>
      <c r="K24" s="109">
        <v>796</v>
      </c>
      <c r="L24" s="110" t="s">
        <v>111</v>
      </c>
      <c r="M24" s="63">
        <v>472</v>
      </c>
      <c r="N24" s="235" t="s">
        <v>35</v>
      </c>
      <c r="O24" s="235"/>
      <c r="P24" s="235"/>
      <c r="Q24" s="235"/>
      <c r="R24" s="235"/>
      <c r="S24" s="235"/>
      <c r="T24" s="235"/>
      <c r="U24" s="235"/>
      <c r="V24" s="235"/>
    </row>
    <row r="25" spans="1:22" s="64" customFormat="1" ht="40.5" customHeight="1">
      <c r="A25" s="312"/>
      <c r="B25" s="313"/>
      <c r="C25" s="313"/>
      <c r="D25" s="313"/>
      <c r="E25" s="313"/>
      <c r="F25" s="314"/>
      <c r="G25" s="40" t="s">
        <v>107</v>
      </c>
      <c r="H25" s="39" t="s">
        <v>153</v>
      </c>
      <c r="I25" s="35" t="s">
        <v>154</v>
      </c>
      <c r="J25" s="42" t="s">
        <v>155</v>
      </c>
      <c r="K25" s="109">
        <v>796</v>
      </c>
      <c r="L25" s="110" t="s">
        <v>111</v>
      </c>
      <c r="M25" s="63">
        <v>472</v>
      </c>
      <c r="N25" s="235" t="s">
        <v>35</v>
      </c>
      <c r="O25" s="235"/>
      <c r="P25" s="235"/>
      <c r="Q25" s="235"/>
      <c r="R25" s="235"/>
      <c r="S25" s="235"/>
      <c r="T25" s="235"/>
      <c r="U25" s="235"/>
      <c r="V25" s="235"/>
    </row>
    <row r="26" spans="1:22" s="64" customFormat="1" ht="63" customHeight="1">
      <c r="A26" s="312"/>
      <c r="B26" s="313"/>
      <c r="C26" s="313"/>
      <c r="D26" s="313"/>
      <c r="E26" s="313"/>
      <c r="F26" s="314"/>
      <c r="G26" s="40" t="s">
        <v>107</v>
      </c>
      <c r="H26" s="39" t="s">
        <v>115</v>
      </c>
      <c r="I26" s="35" t="s">
        <v>116</v>
      </c>
      <c r="J26" s="42" t="s">
        <v>156</v>
      </c>
      <c r="K26" s="109">
        <v>796</v>
      </c>
      <c r="L26" s="110" t="s">
        <v>111</v>
      </c>
      <c r="M26" s="63">
        <v>472</v>
      </c>
      <c r="N26" s="235" t="s">
        <v>35</v>
      </c>
      <c r="O26" s="235"/>
      <c r="P26" s="235"/>
      <c r="Q26" s="235"/>
      <c r="R26" s="235"/>
      <c r="S26" s="235"/>
      <c r="T26" s="235"/>
      <c r="U26" s="235"/>
      <c r="V26" s="235"/>
    </row>
    <row r="27" spans="1:22" s="64" customFormat="1" ht="77.25" customHeight="1">
      <c r="A27" s="312"/>
      <c r="B27" s="313"/>
      <c r="C27" s="313"/>
      <c r="D27" s="313"/>
      <c r="E27" s="313"/>
      <c r="F27" s="314"/>
      <c r="G27" s="40" t="s">
        <v>107</v>
      </c>
      <c r="H27" s="39" t="s">
        <v>118</v>
      </c>
      <c r="I27" s="35" t="s">
        <v>119</v>
      </c>
      <c r="J27" s="42" t="s">
        <v>120</v>
      </c>
      <c r="K27" s="109">
        <v>796</v>
      </c>
      <c r="L27" s="110" t="s">
        <v>111</v>
      </c>
      <c r="M27" s="63">
        <f>472*3</f>
        <v>1416</v>
      </c>
      <c r="N27" s="235" t="s">
        <v>35</v>
      </c>
      <c r="O27" s="235"/>
      <c r="P27" s="235"/>
      <c r="Q27" s="235"/>
      <c r="R27" s="235"/>
      <c r="S27" s="235"/>
      <c r="T27" s="235"/>
      <c r="U27" s="235"/>
      <c r="V27" s="235"/>
    </row>
    <row r="28" spans="1:22" s="64" customFormat="1" ht="87" customHeight="1">
      <c r="A28" s="312"/>
      <c r="B28" s="313"/>
      <c r="C28" s="313"/>
      <c r="D28" s="313"/>
      <c r="E28" s="313"/>
      <c r="F28" s="314"/>
      <c r="G28" s="40" t="s">
        <v>107</v>
      </c>
      <c r="H28" s="39" t="s">
        <v>121</v>
      </c>
      <c r="I28" s="35" t="s">
        <v>122</v>
      </c>
      <c r="J28" s="42" t="s">
        <v>123</v>
      </c>
      <c r="K28" s="109">
        <v>796</v>
      </c>
      <c r="L28" s="110" t="s">
        <v>111</v>
      </c>
      <c r="M28" s="63">
        <f>472*3</f>
        <v>1416</v>
      </c>
      <c r="N28" s="235" t="s">
        <v>35</v>
      </c>
      <c r="O28" s="235"/>
      <c r="P28" s="235"/>
      <c r="Q28" s="235"/>
      <c r="R28" s="235"/>
      <c r="S28" s="235"/>
      <c r="T28" s="235"/>
      <c r="U28" s="235"/>
      <c r="V28" s="235"/>
    </row>
    <row r="29" spans="1:22" s="64" customFormat="1" ht="54.75" customHeight="1">
      <c r="A29" s="312"/>
      <c r="B29" s="313"/>
      <c r="C29" s="313"/>
      <c r="D29" s="313"/>
      <c r="E29" s="313"/>
      <c r="F29" s="314"/>
      <c r="G29" s="40" t="s">
        <v>107</v>
      </c>
      <c r="H29" s="39" t="s">
        <v>124</v>
      </c>
      <c r="I29" s="35" t="s">
        <v>125</v>
      </c>
      <c r="J29" s="42" t="s">
        <v>126</v>
      </c>
      <c r="K29" s="109">
        <v>796</v>
      </c>
      <c r="L29" s="110" t="s">
        <v>111</v>
      </c>
      <c r="M29" s="63">
        <v>472</v>
      </c>
      <c r="N29" s="235" t="s">
        <v>35</v>
      </c>
      <c r="O29" s="235"/>
      <c r="P29" s="235"/>
      <c r="Q29" s="235"/>
      <c r="R29" s="235"/>
      <c r="S29" s="235"/>
      <c r="T29" s="235"/>
      <c r="U29" s="235"/>
      <c r="V29" s="235"/>
    </row>
    <row r="30" spans="1:22" s="64" customFormat="1" ht="94.5" customHeight="1">
      <c r="A30" s="315"/>
      <c r="B30" s="316"/>
      <c r="C30" s="316"/>
      <c r="D30" s="316"/>
      <c r="E30" s="316"/>
      <c r="F30" s="317"/>
      <c r="G30" s="40" t="s">
        <v>107</v>
      </c>
      <c r="H30" s="39" t="s">
        <v>127</v>
      </c>
      <c r="I30" s="35" t="s">
        <v>128</v>
      </c>
      <c r="J30" s="42" t="s">
        <v>129</v>
      </c>
      <c r="K30" s="109">
        <v>796</v>
      </c>
      <c r="L30" s="110" t="s">
        <v>111</v>
      </c>
      <c r="M30" s="63">
        <v>472</v>
      </c>
      <c r="N30" s="235" t="s">
        <v>35</v>
      </c>
      <c r="O30" s="235"/>
      <c r="P30" s="235"/>
      <c r="Q30" s="235"/>
      <c r="R30" s="235"/>
      <c r="S30" s="235"/>
      <c r="T30" s="235"/>
      <c r="U30" s="235"/>
      <c r="V30" s="235"/>
    </row>
    <row r="31" spans="1:22" s="64" customFormat="1" ht="110.25" customHeight="1">
      <c r="A31" s="106" t="s">
        <v>33</v>
      </c>
      <c r="B31" s="92" t="s">
        <v>54</v>
      </c>
      <c r="C31" s="92" t="s">
        <v>55</v>
      </c>
      <c r="D31" s="27" t="s">
        <v>56</v>
      </c>
      <c r="E31" s="92" t="s">
        <v>57</v>
      </c>
      <c r="F31" s="27" t="s">
        <v>58</v>
      </c>
      <c r="G31" s="33" t="s">
        <v>35</v>
      </c>
      <c r="H31" s="34" t="s">
        <v>35</v>
      </c>
      <c r="I31" s="35" t="s">
        <v>158</v>
      </c>
      <c r="J31" s="48" t="s">
        <v>35</v>
      </c>
      <c r="K31" s="110">
        <v>704</v>
      </c>
      <c r="L31" s="48" t="s">
        <v>159</v>
      </c>
      <c r="M31" s="110">
        <v>549</v>
      </c>
      <c r="N31" s="110">
        <v>47401000000</v>
      </c>
      <c r="O31" s="48" t="s">
        <v>106</v>
      </c>
      <c r="P31" s="58">
        <f>549*590.1</f>
        <v>323964.90000000002</v>
      </c>
      <c r="Q31" s="46" t="s">
        <v>72</v>
      </c>
      <c r="R31" s="46" t="s">
        <v>73</v>
      </c>
      <c r="S31" s="31" t="s">
        <v>96</v>
      </c>
      <c r="T31" s="109" t="s">
        <v>86</v>
      </c>
      <c r="U31" s="60" t="s">
        <v>53</v>
      </c>
      <c r="V31" s="110" t="s">
        <v>53</v>
      </c>
    </row>
    <row r="32" spans="1:22" s="64" customFormat="1" ht="105" customHeight="1">
      <c r="A32" s="309"/>
      <c r="B32" s="310"/>
      <c r="C32" s="310"/>
      <c r="D32" s="310"/>
      <c r="E32" s="310"/>
      <c r="F32" s="311"/>
      <c r="G32" s="40" t="s">
        <v>160</v>
      </c>
      <c r="H32" s="39" t="s">
        <v>161</v>
      </c>
      <c r="I32" s="35" t="s">
        <v>162</v>
      </c>
      <c r="J32" s="65" t="s">
        <v>163</v>
      </c>
      <c r="K32" s="109">
        <v>796</v>
      </c>
      <c r="L32" s="110" t="s">
        <v>111</v>
      </c>
      <c r="M32" s="63">
        <f>549*2</f>
        <v>1098</v>
      </c>
      <c r="N32" s="328"/>
      <c r="O32" s="329"/>
      <c r="P32" s="329"/>
      <c r="Q32" s="329"/>
      <c r="R32" s="329"/>
      <c r="S32" s="329"/>
      <c r="T32" s="329"/>
      <c r="U32" s="329"/>
      <c r="V32" s="330"/>
    </row>
    <row r="33" spans="1:22" s="64" customFormat="1" ht="53.25" customHeight="1">
      <c r="A33" s="312"/>
      <c r="B33" s="313"/>
      <c r="C33" s="313"/>
      <c r="D33" s="313"/>
      <c r="E33" s="313"/>
      <c r="F33" s="314"/>
      <c r="G33" s="40" t="s">
        <v>164</v>
      </c>
      <c r="H33" s="39" t="s">
        <v>165</v>
      </c>
      <c r="I33" s="35" t="s">
        <v>166</v>
      </c>
      <c r="J33" s="65" t="s">
        <v>167</v>
      </c>
      <c r="K33" s="109">
        <v>796</v>
      </c>
      <c r="L33" s="110" t="s">
        <v>111</v>
      </c>
      <c r="M33" s="110">
        <v>549</v>
      </c>
      <c r="N33" s="331"/>
      <c r="O33" s="332"/>
      <c r="P33" s="332"/>
      <c r="Q33" s="332"/>
      <c r="R33" s="332"/>
      <c r="S33" s="332"/>
      <c r="T33" s="332"/>
      <c r="U33" s="332"/>
      <c r="V33" s="333"/>
    </row>
    <row r="34" spans="1:22" s="64" customFormat="1" ht="54.75" customHeight="1">
      <c r="A34" s="312"/>
      <c r="B34" s="313"/>
      <c r="C34" s="313"/>
      <c r="D34" s="313"/>
      <c r="E34" s="313"/>
      <c r="F34" s="314"/>
      <c r="G34" s="40" t="s">
        <v>164</v>
      </c>
      <c r="H34" s="39" t="s">
        <v>168</v>
      </c>
      <c r="I34" s="35" t="s">
        <v>169</v>
      </c>
      <c r="J34" s="42" t="s">
        <v>170</v>
      </c>
      <c r="K34" s="109">
        <v>796</v>
      </c>
      <c r="L34" s="110" t="s">
        <v>111</v>
      </c>
      <c r="M34" s="110">
        <v>549</v>
      </c>
      <c r="N34" s="331"/>
      <c r="O34" s="332"/>
      <c r="P34" s="332"/>
      <c r="Q34" s="332"/>
      <c r="R34" s="332"/>
      <c r="S34" s="332"/>
      <c r="T34" s="332"/>
      <c r="U34" s="332"/>
      <c r="V34" s="333"/>
    </row>
    <row r="35" spans="1:22" s="64" customFormat="1" ht="57" customHeight="1">
      <c r="A35" s="312"/>
      <c r="B35" s="313"/>
      <c r="C35" s="313"/>
      <c r="D35" s="313"/>
      <c r="E35" s="313"/>
      <c r="F35" s="314"/>
      <c r="G35" s="40" t="s">
        <v>164</v>
      </c>
      <c r="H35" s="39" t="s">
        <v>171</v>
      </c>
      <c r="I35" s="35" t="s">
        <v>172</v>
      </c>
      <c r="J35" s="65" t="s">
        <v>173</v>
      </c>
      <c r="K35" s="109">
        <v>796</v>
      </c>
      <c r="L35" s="110" t="s">
        <v>111</v>
      </c>
      <c r="M35" s="110">
        <v>549</v>
      </c>
      <c r="N35" s="331"/>
      <c r="O35" s="332"/>
      <c r="P35" s="332"/>
      <c r="Q35" s="332"/>
      <c r="R35" s="332"/>
      <c r="S35" s="332"/>
      <c r="T35" s="332"/>
      <c r="U35" s="332"/>
      <c r="V35" s="333"/>
    </row>
    <row r="36" spans="1:22" s="64" customFormat="1" ht="54" customHeight="1">
      <c r="A36" s="312"/>
      <c r="B36" s="313"/>
      <c r="C36" s="313"/>
      <c r="D36" s="313"/>
      <c r="E36" s="313"/>
      <c r="F36" s="314"/>
      <c r="G36" s="40" t="s">
        <v>174</v>
      </c>
      <c r="H36" s="39" t="s">
        <v>175</v>
      </c>
      <c r="I36" s="35" t="s">
        <v>176</v>
      </c>
      <c r="J36" s="65" t="s">
        <v>177</v>
      </c>
      <c r="K36" s="109">
        <v>796</v>
      </c>
      <c r="L36" s="110" t="s">
        <v>111</v>
      </c>
      <c r="M36" s="110">
        <v>549</v>
      </c>
      <c r="N36" s="331"/>
      <c r="O36" s="332"/>
      <c r="P36" s="332"/>
      <c r="Q36" s="332"/>
      <c r="R36" s="332"/>
      <c r="S36" s="332"/>
      <c r="T36" s="332"/>
      <c r="U36" s="332"/>
      <c r="V36" s="333"/>
    </row>
    <row r="37" spans="1:22" s="64" customFormat="1" ht="63" customHeight="1">
      <c r="A37" s="312"/>
      <c r="B37" s="313"/>
      <c r="C37" s="313"/>
      <c r="D37" s="313"/>
      <c r="E37" s="313"/>
      <c r="F37" s="314"/>
      <c r="G37" s="40" t="s">
        <v>164</v>
      </c>
      <c r="H37" s="39" t="s">
        <v>178</v>
      </c>
      <c r="I37" s="35" t="s">
        <v>179</v>
      </c>
      <c r="J37" s="65" t="s">
        <v>180</v>
      </c>
      <c r="K37" s="109">
        <v>796</v>
      </c>
      <c r="L37" s="110" t="s">
        <v>111</v>
      </c>
      <c r="M37" s="110">
        <v>549</v>
      </c>
      <c r="N37" s="331"/>
      <c r="O37" s="332"/>
      <c r="P37" s="332"/>
      <c r="Q37" s="332"/>
      <c r="R37" s="332"/>
      <c r="S37" s="332"/>
      <c r="T37" s="332"/>
      <c r="U37" s="332"/>
      <c r="V37" s="333"/>
    </row>
    <row r="38" spans="1:22" s="64" customFormat="1" ht="52.5" customHeight="1">
      <c r="A38" s="312"/>
      <c r="B38" s="313"/>
      <c r="C38" s="313"/>
      <c r="D38" s="313"/>
      <c r="E38" s="313"/>
      <c r="F38" s="314"/>
      <c r="G38" s="40" t="s">
        <v>181</v>
      </c>
      <c r="H38" s="39" t="s">
        <v>182</v>
      </c>
      <c r="I38" s="35" t="s">
        <v>183</v>
      </c>
      <c r="J38" s="65" t="s">
        <v>184</v>
      </c>
      <c r="K38" s="109">
        <v>796</v>
      </c>
      <c r="L38" s="110" t="s">
        <v>111</v>
      </c>
      <c r="M38" s="110">
        <f>549*2</f>
        <v>1098</v>
      </c>
      <c r="N38" s="331"/>
      <c r="O38" s="332"/>
      <c r="P38" s="332"/>
      <c r="Q38" s="332"/>
      <c r="R38" s="332"/>
      <c r="S38" s="332"/>
      <c r="T38" s="332"/>
      <c r="U38" s="332"/>
      <c r="V38" s="333"/>
    </row>
    <row r="39" spans="1:22" s="64" customFormat="1" ht="39.75" customHeight="1">
      <c r="A39" s="315"/>
      <c r="B39" s="316"/>
      <c r="C39" s="316"/>
      <c r="D39" s="316"/>
      <c r="E39" s="316"/>
      <c r="F39" s="317"/>
      <c r="G39" s="40" t="s">
        <v>181</v>
      </c>
      <c r="H39" s="39" t="s">
        <v>185</v>
      </c>
      <c r="I39" s="35" t="s">
        <v>186</v>
      </c>
      <c r="J39" s="65" t="s">
        <v>187</v>
      </c>
      <c r="K39" s="109">
        <v>778</v>
      </c>
      <c r="L39" s="110" t="s">
        <v>188</v>
      </c>
      <c r="M39" s="110">
        <v>549</v>
      </c>
      <c r="N39" s="334"/>
      <c r="O39" s="335"/>
      <c r="P39" s="335"/>
      <c r="Q39" s="335"/>
      <c r="R39" s="335"/>
      <c r="S39" s="335"/>
      <c r="T39" s="335"/>
      <c r="U39" s="335"/>
      <c r="V39" s="336"/>
    </row>
    <row r="40" spans="1:22" s="64" customFormat="1" ht="117.75" customHeight="1">
      <c r="A40" s="106" t="s">
        <v>34</v>
      </c>
      <c r="B40" s="102" t="s">
        <v>54</v>
      </c>
      <c r="C40" s="92" t="s">
        <v>55</v>
      </c>
      <c r="D40" s="27" t="s">
        <v>59</v>
      </c>
      <c r="E40" s="92" t="s">
        <v>57</v>
      </c>
      <c r="F40" s="27" t="s">
        <v>60</v>
      </c>
      <c r="G40" s="40" t="s">
        <v>35</v>
      </c>
      <c r="H40" s="39" t="s">
        <v>35</v>
      </c>
      <c r="I40" s="35" t="s">
        <v>189</v>
      </c>
      <c r="J40" s="48" t="s">
        <v>35</v>
      </c>
      <c r="K40" s="110">
        <v>704</v>
      </c>
      <c r="L40" s="110" t="s">
        <v>105</v>
      </c>
      <c r="M40" s="110">
        <v>268</v>
      </c>
      <c r="N40" s="110">
        <v>47401000000</v>
      </c>
      <c r="O40" s="48" t="s">
        <v>106</v>
      </c>
      <c r="P40" s="58">
        <f>674.52*268</f>
        <v>180771.36</v>
      </c>
      <c r="Q40" s="46" t="s">
        <v>72</v>
      </c>
      <c r="R40" s="46" t="s">
        <v>191</v>
      </c>
      <c r="S40" s="31" t="s">
        <v>96</v>
      </c>
      <c r="T40" s="110" t="s">
        <v>86</v>
      </c>
      <c r="U40" s="48" t="s">
        <v>53</v>
      </c>
      <c r="V40" s="110" t="s">
        <v>53</v>
      </c>
    </row>
    <row r="41" spans="1:22" s="64" customFormat="1" ht="84.75" customHeight="1">
      <c r="A41" s="309"/>
      <c r="B41" s="310"/>
      <c r="C41" s="310"/>
      <c r="D41" s="310"/>
      <c r="E41" s="310"/>
      <c r="F41" s="311"/>
      <c r="G41" s="40" t="s">
        <v>160</v>
      </c>
      <c r="H41" s="39" t="s">
        <v>161</v>
      </c>
      <c r="I41" s="35" t="s">
        <v>162</v>
      </c>
      <c r="J41" s="65" t="s">
        <v>163</v>
      </c>
      <c r="K41" s="110">
        <v>796</v>
      </c>
      <c r="L41" s="110" t="s">
        <v>111</v>
      </c>
      <c r="M41" s="110">
        <v>268</v>
      </c>
      <c r="N41" s="294"/>
      <c r="O41" s="295"/>
      <c r="P41" s="295"/>
      <c r="Q41" s="295"/>
      <c r="R41" s="295"/>
      <c r="S41" s="295"/>
      <c r="T41" s="295"/>
      <c r="U41" s="295"/>
      <c r="V41" s="324"/>
    </row>
    <row r="42" spans="1:22" s="64" customFormat="1" ht="66.75" customHeight="1">
      <c r="A42" s="312"/>
      <c r="B42" s="313"/>
      <c r="C42" s="313"/>
      <c r="D42" s="313"/>
      <c r="E42" s="313"/>
      <c r="F42" s="314"/>
      <c r="G42" s="40" t="s">
        <v>160</v>
      </c>
      <c r="H42" s="39" t="s">
        <v>192</v>
      </c>
      <c r="I42" s="35" t="s">
        <v>193</v>
      </c>
      <c r="J42" s="42" t="s">
        <v>194</v>
      </c>
      <c r="K42" s="110">
        <v>796</v>
      </c>
      <c r="L42" s="110" t="s">
        <v>111</v>
      </c>
      <c r="M42" s="110">
        <v>268</v>
      </c>
      <c r="N42" s="296"/>
      <c r="O42" s="325"/>
      <c r="P42" s="325"/>
      <c r="Q42" s="325"/>
      <c r="R42" s="325"/>
      <c r="S42" s="325"/>
      <c r="T42" s="325"/>
      <c r="U42" s="325"/>
      <c r="V42" s="326"/>
    </row>
    <row r="43" spans="1:22" s="64" customFormat="1" ht="43.5" customHeight="1">
      <c r="A43" s="312"/>
      <c r="B43" s="313"/>
      <c r="C43" s="313"/>
      <c r="D43" s="313"/>
      <c r="E43" s="313"/>
      <c r="F43" s="314"/>
      <c r="G43" s="40" t="s">
        <v>164</v>
      </c>
      <c r="H43" s="39" t="s">
        <v>165</v>
      </c>
      <c r="I43" s="35" t="s">
        <v>166</v>
      </c>
      <c r="J43" s="42" t="s">
        <v>167</v>
      </c>
      <c r="K43" s="110">
        <v>796</v>
      </c>
      <c r="L43" s="110" t="s">
        <v>111</v>
      </c>
      <c r="M43" s="110">
        <v>268</v>
      </c>
      <c r="N43" s="296"/>
      <c r="O43" s="325"/>
      <c r="P43" s="325"/>
      <c r="Q43" s="325"/>
      <c r="R43" s="325"/>
      <c r="S43" s="325"/>
      <c r="T43" s="325"/>
      <c r="U43" s="325"/>
      <c r="V43" s="326"/>
    </row>
    <row r="44" spans="1:22" s="64" customFormat="1" ht="43.5" customHeight="1">
      <c r="A44" s="312"/>
      <c r="B44" s="313"/>
      <c r="C44" s="313"/>
      <c r="D44" s="313"/>
      <c r="E44" s="313"/>
      <c r="F44" s="314"/>
      <c r="G44" s="40" t="s">
        <v>164</v>
      </c>
      <c r="H44" s="39" t="s">
        <v>168</v>
      </c>
      <c r="I44" s="35" t="s">
        <v>169</v>
      </c>
      <c r="J44" s="42" t="s">
        <v>170</v>
      </c>
      <c r="K44" s="110">
        <v>796</v>
      </c>
      <c r="L44" s="110" t="s">
        <v>111</v>
      </c>
      <c r="M44" s="110">
        <v>268</v>
      </c>
      <c r="N44" s="296"/>
      <c r="O44" s="325"/>
      <c r="P44" s="325"/>
      <c r="Q44" s="325"/>
      <c r="R44" s="325"/>
      <c r="S44" s="325"/>
      <c r="T44" s="325"/>
      <c r="U44" s="325"/>
      <c r="V44" s="326"/>
    </row>
    <row r="45" spans="1:22" s="64" customFormat="1" ht="60.75" customHeight="1">
      <c r="A45" s="312"/>
      <c r="B45" s="313"/>
      <c r="C45" s="313"/>
      <c r="D45" s="313"/>
      <c r="E45" s="313"/>
      <c r="F45" s="314"/>
      <c r="G45" s="40" t="s">
        <v>164</v>
      </c>
      <c r="H45" s="39" t="s">
        <v>171</v>
      </c>
      <c r="I45" s="35" t="s">
        <v>172</v>
      </c>
      <c r="J45" s="65" t="s">
        <v>173</v>
      </c>
      <c r="K45" s="110">
        <v>796</v>
      </c>
      <c r="L45" s="110" t="s">
        <v>111</v>
      </c>
      <c r="M45" s="110">
        <v>268</v>
      </c>
      <c r="N45" s="296"/>
      <c r="O45" s="325"/>
      <c r="P45" s="325"/>
      <c r="Q45" s="325"/>
      <c r="R45" s="325"/>
      <c r="S45" s="325"/>
      <c r="T45" s="325"/>
      <c r="U45" s="325"/>
      <c r="V45" s="326"/>
    </row>
    <row r="46" spans="1:22" s="64" customFormat="1" ht="24.75" customHeight="1">
      <c r="A46" s="312"/>
      <c r="B46" s="313"/>
      <c r="C46" s="313"/>
      <c r="D46" s="313"/>
      <c r="E46" s="313"/>
      <c r="F46" s="314"/>
      <c r="G46" s="40" t="s">
        <v>174</v>
      </c>
      <c r="H46" s="39" t="s">
        <v>195</v>
      </c>
      <c r="I46" s="35" t="s">
        <v>196</v>
      </c>
      <c r="J46" s="42" t="s">
        <v>197</v>
      </c>
      <c r="K46" s="110">
        <v>796</v>
      </c>
      <c r="L46" s="110" t="s">
        <v>111</v>
      </c>
      <c r="M46" s="110">
        <v>268</v>
      </c>
      <c r="N46" s="296"/>
      <c r="O46" s="325"/>
      <c r="P46" s="325"/>
      <c r="Q46" s="325"/>
      <c r="R46" s="325"/>
      <c r="S46" s="325"/>
      <c r="T46" s="325"/>
      <c r="U46" s="325"/>
      <c r="V46" s="326"/>
    </row>
    <row r="47" spans="1:22" s="64" customFormat="1" ht="63" customHeight="1">
      <c r="A47" s="312"/>
      <c r="B47" s="313"/>
      <c r="C47" s="313"/>
      <c r="D47" s="313"/>
      <c r="E47" s="313"/>
      <c r="F47" s="314"/>
      <c r="G47" s="40" t="s">
        <v>174</v>
      </c>
      <c r="H47" s="39" t="s">
        <v>175</v>
      </c>
      <c r="I47" s="35" t="s">
        <v>176</v>
      </c>
      <c r="J47" s="42" t="s">
        <v>198</v>
      </c>
      <c r="K47" s="110">
        <v>796</v>
      </c>
      <c r="L47" s="110" t="s">
        <v>111</v>
      </c>
      <c r="M47" s="110">
        <v>268</v>
      </c>
      <c r="N47" s="296"/>
      <c r="O47" s="325"/>
      <c r="P47" s="325"/>
      <c r="Q47" s="325"/>
      <c r="R47" s="325"/>
      <c r="S47" s="325"/>
      <c r="T47" s="325"/>
      <c r="U47" s="325"/>
      <c r="V47" s="326"/>
    </row>
    <row r="48" spans="1:22" s="64" customFormat="1" ht="58.5" customHeight="1">
      <c r="A48" s="312"/>
      <c r="B48" s="313"/>
      <c r="C48" s="313"/>
      <c r="D48" s="313"/>
      <c r="E48" s="313"/>
      <c r="F48" s="314"/>
      <c r="G48" s="40" t="s">
        <v>181</v>
      </c>
      <c r="H48" s="39" t="s">
        <v>182</v>
      </c>
      <c r="I48" s="35" t="s">
        <v>183</v>
      </c>
      <c r="J48" s="42" t="s">
        <v>184</v>
      </c>
      <c r="K48" s="110">
        <v>796</v>
      </c>
      <c r="L48" s="110" t="s">
        <v>111</v>
      </c>
      <c r="M48" s="110">
        <v>268</v>
      </c>
      <c r="N48" s="296"/>
      <c r="O48" s="325"/>
      <c r="P48" s="325"/>
      <c r="Q48" s="325"/>
      <c r="R48" s="325"/>
      <c r="S48" s="325"/>
      <c r="T48" s="325"/>
      <c r="U48" s="325"/>
      <c r="V48" s="326"/>
    </row>
    <row r="49" spans="1:24" s="64" customFormat="1" ht="62.25" customHeight="1">
      <c r="A49" s="312"/>
      <c r="B49" s="313"/>
      <c r="C49" s="313"/>
      <c r="D49" s="313"/>
      <c r="E49" s="313"/>
      <c r="F49" s="314"/>
      <c r="G49" s="40" t="s">
        <v>164</v>
      </c>
      <c r="H49" s="39" t="s">
        <v>178</v>
      </c>
      <c r="I49" s="35" t="s">
        <v>179</v>
      </c>
      <c r="J49" s="42" t="s">
        <v>180</v>
      </c>
      <c r="K49" s="110">
        <v>796</v>
      </c>
      <c r="L49" s="110" t="s">
        <v>111</v>
      </c>
      <c r="M49" s="110">
        <v>268</v>
      </c>
      <c r="N49" s="296"/>
      <c r="O49" s="325"/>
      <c r="P49" s="325"/>
      <c r="Q49" s="325"/>
      <c r="R49" s="325"/>
      <c r="S49" s="325"/>
      <c r="T49" s="325"/>
      <c r="U49" s="325"/>
      <c r="V49" s="326"/>
    </row>
    <row r="50" spans="1:24" s="64" customFormat="1" ht="78.75" customHeight="1">
      <c r="A50" s="312"/>
      <c r="B50" s="313"/>
      <c r="C50" s="313"/>
      <c r="D50" s="313"/>
      <c r="E50" s="313"/>
      <c r="F50" s="314"/>
      <c r="G50" s="40" t="s">
        <v>164</v>
      </c>
      <c r="H50" s="39" t="s">
        <v>199</v>
      </c>
      <c r="I50" s="35" t="s">
        <v>200</v>
      </c>
      <c r="J50" s="42" t="s">
        <v>201</v>
      </c>
      <c r="K50" s="110">
        <v>796</v>
      </c>
      <c r="L50" s="110" t="s">
        <v>111</v>
      </c>
      <c r="M50" s="110">
        <v>268</v>
      </c>
      <c r="N50" s="296"/>
      <c r="O50" s="325"/>
      <c r="P50" s="325"/>
      <c r="Q50" s="325"/>
      <c r="R50" s="325"/>
      <c r="S50" s="325"/>
      <c r="T50" s="325"/>
      <c r="U50" s="325"/>
      <c r="V50" s="326"/>
    </row>
    <row r="51" spans="1:24" s="64" customFormat="1" ht="49.5" customHeight="1">
      <c r="A51" s="315"/>
      <c r="B51" s="316"/>
      <c r="C51" s="316"/>
      <c r="D51" s="316"/>
      <c r="E51" s="316"/>
      <c r="F51" s="317"/>
      <c r="G51" s="46" t="s">
        <v>164</v>
      </c>
      <c r="H51" s="46" t="s">
        <v>202</v>
      </c>
      <c r="I51" s="48" t="s">
        <v>203</v>
      </c>
      <c r="J51" s="42" t="s">
        <v>204</v>
      </c>
      <c r="K51" s="110">
        <v>796</v>
      </c>
      <c r="L51" s="110" t="s">
        <v>111</v>
      </c>
      <c r="M51" s="110">
        <v>268</v>
      </c>
      <c r="N51" s="298"/>
      <c r="O51" s="299"/>
      <c r="P51" s="299"/>
      <c r="Q51" s="299"/>
      <c r="R51" s="299"/>
      <c r="S51" s="299"/>
      <c r="T51" s="299"/>
      <c r="U51" s="299"/>
      <c r="V51" s="327"/>
    </row>
    <row r="52" spans="1:24" s="107" customFormat="1" ht="76.5" customHeight="1">
      <c r="A52" s="46" t="s">
        <v>157</v>
      </c>
      <c r="B52" s="46" t="s">
        <v>54</v>
      </c>
      <c r="C52" s="46" t="s">
        <v>55</v>
      </c>
      <c r="D52" s="82" t="s">
        <v>56</v>
      </c>
      <c r="E52" s="46" t="s">
        <v>57</v>
      </c>
      <c r="F52" s="82" t="s">
        <v>58</v>
      </c>
      <c r="G52" s="46" t="s">
        <v>288</v>
      </c>
      <c r="H52" s="46" t="s">
        <v>289</v>
      </c>
      <c r="I52" s="48" t="s">
        <v>290</v>
      </c>
      <c r="J52" s="48" t="s">
        <v>291</v>
      </c>
      <c r="K52" s="110">
        <v>876</v>
      </c>
      <c r="L52" s="110" t="s">
        <v>93</v>
      </c>
      <c r="M52" s="110">
        <f>957*2</f>
        <v>1914</v>
      </c>
      <c r="N52" s="110">
        <v>47401000000</v>
      </c>
      <c r="O52" s="48" t="s">
        <v>106</v>
      </c>
      <c r="P52" s="83">
        <v>164285</v>
      </c>
      <c r="Q52" s="46" t="s">
        <v>72</v>
      </c>
      <c r="R52" s="46" t="s">
        <v>73</v>
      </c>
      <c r="S52" s="48" t="s">
        <v>85</v>
      </c>
      <c r="T52" s="110" t="s">
        <v>86</v>
      </c>
      <c r="U52" s="110" t="s">
        <v>53</v>
      </c>
      <c r="V52" s="110" t="s">
        <v>53</v>
      </c>
    </row>
    <row r="53" spans="1:24" s="107" customFormat="1" ht="69.75" customHeight="1">
      <c r="A53" s="46" t="s">
        <v>190</v>
      </c>
      <c r="B53" s="46" t="s">
        <v>54</v>
      </c>
      <c r="C53" s="46" t="s">
        <v>55</v>
      </c>
      <c r="D53" s="82" t="s">
        <v>56</v>
      </c>
      <c r="E53" s="46" t="s">
        <v>57</v>
      </c>
      <c r="F53" s="82" t="s">
        <v>58</v>
      </c>
      <c r="G53" s="132" t="s">
        <v>293</v>
      </c>
      <c r="H53" s="132" t="s">
        <v>294</v>
      </c>
      <c r="I53" s="133" t="s">
        <v>295</v>
      </c>
      <c r="J53" s="133" t="s">
        <v>296</v>
      </c>
      <c r="K53" s="134">
        <v>876</v>
      </c>
      <c r="L53" s="134" t="s">
        <v>93</v>
      </c>
      <c r="M53" s="110">
        <v>957</v>
      </c>
      <c r="N53" s="110">
        <v>47401000000</v>
      </c>
      <c r="O53" s="48" t="s">
        <v>106</v>
      </c>
      <c r="P53" s="83">
        <v>87725</v>
      </c>
      <c r="Q53" s="46" t="s">
        <v>72</v>
      </c>
      <c r="R53" s="46" t="s">
        <v>73</v>
      </c>
      <c r="S53" s="48" t="s">
        <v>85</v>
      </c>
      <c r="T53" s="110" t="s">
        <v>86</v>
      </c>
      <c r="U53" s="110" t="s">
        <v>53</v>
      </c>
      <c r="V53" s="110" t="s">
        <v>53</v>
      </c>
    </row>
    <row r="54" spans="1:24" s="84" customFormat="1" ht="84.75" customHeight="1">
      <c r="A54" s="92" t="s">
        <v>206</v>
      </c>
      <c r="B54" s="92" t="s">
        <v>54</v>
      </c>
      <c r="C54" s="92" t="s">
        <v>55</v>
      </c>
      <c r="D54" s="27" t="s">
        <v>60</v>
      </c>
      <c r="E54" s="92" t="s">
        <v>57</v>
      </c>
      <c r="F54" s="27" t="s">
        <v>59</v>
      </c>
      <c r="G54" s="16" t="s">
        <v>35</v>
      </c>
      <c r="H54" s="16" t="s">
        <v>35</v>
      </c>
      <c r="I54" s="15" t="s">
        <v>298</v>
      </c>
      <c r="J54" s="16" t="s">
        <v>35</v>
      </c>
      <c r="K54" s="16" t="s">
        <v>35</v>
      </c>
      <c r="L54" s="16" t="s">
        <v>35</v>
      </c>
      <c r="M54" s="16" t="s">
        <v>35</v>
      </c>
      <c r="N54" s="16">
        <v>47401000000</v>
      </c>
      <c r="O54" s="15" t="s">
        <v>106</v>
      </c>
      <c r="P54" s="85">
        <v>71745.63</v>
      </c>
      <c r="Q54" s="92" t="s">
        <v>72</v>
      </c>
      <c r="R54" s="92" t="s">
        <v>147</v>
      </c>
      <c r="S54" s="10" t="s">
        <v>96</v>
      </c>
      <c r="T54" s="16" t="s">
        <v>86</v>
      </c>
      <c r="U54" s="16" t="s">
        <v>53</v>
      </c>
      <c r="V54" s="16" t="s">
        <v>53</v>
      </c>
      <c r="W54" s="86"/>
      <c r="X54" s="81"/>
    </row>
    <row r="55" spans="1:24" s="84" customFormat="1" ht="87.75" customHeight="1">
      <c r="A55" s="318" t="s">
        <v>35</v>
      </c>
      <c r="B55" s="319"/>
      <c r="C55" s="319"/>
      <c r="D55" s="319"/>
      <c r="E55" s="319"/>
      <c r="F55" s="320"/>
      <c r="G55" s="135" t="s">
        <v>300</v>
      </c>
      <c r="H55" s="31" t="s">
        <v>301</v>
      </c>
      <c r="I55" s="31" t="s">
        <v>302</v>
      </c>
      <c r="J55" s="117" t="s">
        <v>305</v>
      </c>
      <c r="K55" s="98">
        <v>166</v>
      </c>
      <c r="L55" s="98" t="s">
        <v>142</v>
      </c>
      <c r="M55" s="136">
        <v>526.79999999999995</v>
      </c>
      <c r="N55" s="322" t="s">
        <v>35</v>
      </c>
      <c r="O55" s="323"/>
      <c r="P55" s="323"/>
      <c r="Q55" s="323"/>
      <c r="R55" s="323"/>
      <c r="S55" s="323"/>
      <c r="T55" s="323"/>
      <c r="U55" s="323"/>
      <c r="V55" s="323"/>
      <c r="W55" s="137"/>
      <c r="X55" s="87"/>
    </row>
    <row r="56" spans="1:24" s="84" customFormat="1" ht="66" customHeight="1">
      <c r="A56" s="318" t="s">
        <v>35</v>
      </c>
      <c r="B56" s="319"/>
      <c r="C56" s="319"/>
      <c r="D56" s="319"/>
      <c r="E56" s="319"/>
      <c r="F56" s="320"/>
      <c r="G56" s="135" t="s">
        <v>300</v>
      </c>
      <c r="H56" s="31" t="s">
        <v>303</v>
      </c>
      <c r="I56" s="31" t="s">
        <v>304</v>
      </c>
      <c r="J56" s="117" t="s">
        <v>306</v>
      </c>
      <c r="K56" s="16">
        <v>166</v>
      </c>
      <c r="L56" s="16" t="s">
        <v>142</v>
      </c>
      <c r="M56" s="136">
        <v>526.5</v>
      </c>
      <c r="N56" s="322" t="s">
        <v>35</v>
      </c>
      <c r="O56" s="323"/>
      <c r="P56" s="323"/>
      <c r="Q56" s="323"/>
      <c r="R56" s="323"/>
      <c r="S56" s="323"/>
      <c r="T56" s="323"/>
      <c r="U56" s="323"/>
      <c r="V56" s="323"/>
      <c r="W56" s="137"/>
      <c r="X56" s="87"/>
    </row>
    <row r="57" spans="1:24" s="114" customFormat="1" ht="138" customHeight="1">
      <c r="A57" s="92" t="s">
        <v>234</v>
      </c>
      <c r="B57" s="92" t="s">
        <v>54</v>
      </c>
      <c r="C57" s="92" t="s">
        <v>55</v>
      </c>
      <c r="D57" s="27" t="s">
        <v>56</v>
      </c>
      <c r="E57" s="92" t="s">
        <v>57</v>
      </c>
      <c r="F57" s="27" t="s">
        <v>58</v>
      </c>
      <c r="G57" s="16" t="s">
        <v>35</v>
      </c>
      <c r="H57" s="16" t="s">
        <v>35</v>
      </c>
      <c r="I57" s="111" t="s">
        <v>308</v>
      </c>
      <c r="J57" s="112" t="s">
        <v>309</v>
      </c>
      <c r="K57" s="16" t="s">
        <v>35</v>
      </c>
      <c r="L57" s="16" t="s">
        <v>35</v>
      </c>
      <c r="M57" s="16" t="s">
        <v>35</v>
      </c>
      <c r="N57" s="16">
        <v>47401000000</v>
      </c>
      <c r="O57" s="15" t="s">
        <v>106</v>
      </c>
      <c r="P57" s="85">
        <v>644040</v>
      </c>
      <c r="Q57" s="92" t="s">
        <v>72</v>
      </c>
      <c r="R57" s="92" t="s">
        <v>73</v>
      </c>
      <c r="S57" s="10" t="s">
        <v>96</v>
      </c>
      <c r="T57" s="16" t="s">
        <v>86</v>
      </c>
      <c r="U57" s="16" t="s">
        <v>53</v>
      </c>
      <c r="V57" s="16" t="s">
        <v>53</v>
      </c>
      <c r="W57" s="113"/>
    </row>
    <row r="58" spans="1:24" s="114" customFormat="1" ht="39.75" customHeight="1">
      <c r="A58" s="339" t="s">
        <v>35</v>
      </c>
      <c r="B58" s="340"/>
      <c r="C58" s="340"/>
      <c r="D58" s="340"/>
      <c r="E58" s="340"/>
      <c r="F58" s="341"/>
      <c r="G58" s="16" t="s">
        <v>310</v>
      </c>
      <c r="H58" s="16" t="s">
        <v>311</v>
      </c>
      <c r="I58" s="116" t="s">
        <v>312</v>
      </c>
      <c r="J58" s="117" t="s">
        <v>313</v>
      </c>
      <c r="K58" s="98">
        <v>792</v>
      </c>
      <c r="L58" s="98" t="s">
        <v>314</v>
      </c>
      <c r="M58" s="118">
        <v>14</v>
      </c>
      <c r="N58" s="352" t="s">
        <v>35</v>
      </c>
      <c r="O58" s="353"/>
      <c r="P58" s="353"/>
      <c r="Q58" s="353"/>
      <c r="R58" s="353"/>
      <c r="S58" s="353"/>
      <c r="T58" s="353"/>
      <c r="U58" s="353"/>
      <c r="V58" s="353"/>
      <c r="W58" s="354"/>
    </row>
    <row r="59" spans="1:24" s="114" customFormat="1" ht="39.75" customHeight="1">
      <c r="A59" s="342"/>
      <c r="B59" s="343"/>
      <c r="C59" s="343"/>
      <c r="D59" s="343"/>
      <c r="E59" s="343"/>
      <c r="F59" s="344"/>
      <c r="G59" s="16" t="s">
        <v>310</v>
      </c>
      <c r="H59" s="16" t="s">
        <v>311</v>
      </c>
      <c r="I59" s="116" t="s">
        <v>315</v>
      </c>
      <c r="J59" s="117" t="s">
        <v>313</v>
      </c>
      <c r="K59" s="98">
        <v>792</v>
      </c>
      <c r="L59" s="98" t="s">
        <v>314</v>
      </c>
      <c r="M59" s="118">
        <v>1</v>
      </c>
      <c r="N59" s="355"/>
      <c r="O59" s="356"/>
      <c r="P59" s="356"/>
      <c r="Q59" s="356"/>
      <c r="R59" s="356"/>
      <c r="S59" s="356"/>
      <c r="T59" s="356"/>
      <c r="U59" s="356"/>
      <c r="V59" s="356"/>
      <c r="W59" s="357"/>
    </row>
    <row r="60" spans="1:24" s="114" customFormat="1" ht="39.75" customHeight="1">
      <c r="A60" s="342"/>
      <c r="B60" s="343"/>
      <c r="C60" s="343"/>
      <c r="D60" s="343"/>
      <c r="E60" s="343"/>
      <c r="F60" s="344"/>
      <c r="G60" s="16" t="s">
        <v>310</v>
      </c>
      <c r="H60" s="16" t="s">
        <v>311</v>
      </c>
      <c r="I60" s="116" t="s">
        <v>316</v>
      </c>
      <c r="J60" s="117" t="s">
        <v>313</v>
      </c>
      <c r="K60" s="98">
        <v>792</v>
      </c>
      <c r="L60" s="98" t="s">
        <v>314</v>
      </c>
      <c r="M60" s="118">
        <v>114</v>
      </c>
      <c r="N60" s="355"/>
      <c r="O60" s="356"/>
      <c r="P60" s="356"/>
      <c r="Q60" s="356"/>
      <c r="R60" s="356"/>
      <c r="S60" s="356"/>
      <c r="T60" s="356"/>
      <c r="U60" s="356"/>
      <c r="V60" s="356"/>
      <c r="W60" s="357"/>
    </row>
    <row r="61" spans="1:24" s="114" customFormat="1" ht="39.75" customHeight="1">
      <c r="A61" s="342"/>
      <c r="B61" s="343"/>
      <c r="C61" s="343"/>
      <c r="D61" s="343"/>
      <c r="E61" s="343"/>
      <c r="F61" s="344"/>
      <c r="G61" s="16" t="s">
        <v>310</v>
      </c>
      <c r="H61" s="16" t="s">
        <v>311</v>
      </c>
      <c r="I61" s="116" t="s">
        <v>317</v>
      </c>
      <c r="J61" s="117" t="s">
        <v>313</v>
      </c>
      <c r="K61" s="98">
        <v>792</v>
      </c>
      <c r="L61" s="98" t="s">
        <v>314</v>
      </c>
      <c r="M61" s="118">
        <v>3</v>
      </c>
      <c r="N61" s="355"/>
      <c r="O61" s="356"/>
      <c r="P61" s="356"/>
      <c r="Q61" s="356"/>
      <c r="R61" s="356"/>
      <c r="S61" s="356"/>
      <c r="T61" s="356"/>
      <c r="U61" s="356"/>
      <c r="V61" s="356"/>
      <c r="W61" s="357"/>
    </row>
    <row r="62" spans="1:24" s="114" customFormat="1" ht="39.75" customHeight="1">
      <c r="A62" s="342"/>
      <c r="B62" s="343"/>
      <c r="C62" s="343"/>
      <c r="D62" s="343"/>
      <c r="E62" s="343"/>
      <c r="F62" s="344"/>
      <c r="G62" s="16" t="s">
        <v>310</v>
      </c>
      <c r="H62" s="16" t="s">
        <v>311</v>
      </c>
      <c r="I62" s="116" t="s">
        <v>318</v>
      </c>
      <c r="J62" s="117" t="s">
        <v>313</v>
      </c>
      <c r="K62" s="98">
        <v>792</v>
      </c>
      <c r="L62" s="98" t="s">
        <v>314</v>
      </c>
      <c r="M62" s="118">
        <v>2</v>
      </c>
      <c r="N62" s="355"/>
      <c r="O62" s="356"/>
      <c r="P62" s="356"/>
      <c r="Q62" s="356"/>
      <c r="R62" s="356"/>
      <c r="S62" s="356"/>
      <c r="T62" s="356"/>
      <c r="U62" s="356"/>
      <c r="V62" s="356"/>
      <c r="W62" s="357"/>
    </row>
    <row r="63" spans="1:24" s="114" customFormat="1" ht="39.75" customHeight="1">
      <c r="A63" s="342"/>
      <c r="B63" s="343"/>
      <c r="C63" s="343"/>
      <c r="D63" s="343"/>
      <c r="E63" s="343"/>
      <c r="F63" s="344"/>
      <c r="G63" s="16" t="s">
        <v>310</v>
      </c>
      <c r="H63" s="16" t="s">
        <v>311</v>
      </c>
      <c r="I63" s="116" t="s">
        <v>319</v>
      </c>
      <c r="J63" s="117" t="s">
        <v>313</v>
      </c>
      <c r="K63" s="98">
        <v>792</v>
      </c>
      <c r="L63" s="98" t="s">
        <v>314</v>
      </c>
      <c r="M63" s="118">
        <v>2</v>
      </c>
      <c r="N63" s="355"/>
      <c r="O63" s="356"/>
      <c r="P63" s="356"/>
      <c r="Q63" s="356"/>
      <c r="R63" s="356"/>
      <c r="S63" s="356"/>
      <c r="T63" s="356"/>
      <c r="U63" s="356"/>
      <c r="V63" s="356"/>
      <c r="W63" s="357"/>
    </row>
    <row r="64" spans="1:24" s="114" customFormat="1" ht="39.75" customHeight="1">
      <c r="A64" s="345"/>
      <c r="B64" s="346"/>
      <c r="C64" s="346"/>
      <c r="D64" s="346"/>
      <c r="E64" s="346"/>
      <c r="F64" s="347"/>
      <c r="G64" s="16" t="s">
        <v>310</v>
      </c>
      <c r="H64" s="16" t="s">
        <v>311</v>
      </c>
      <c r="I64" s="116" t="s">
        <v>320</v>
      </c>
      <c r="J64" s="117" t="s">
        <v>313</v>
      </c>
      <c r="K64" s="98">
        <v>792</v>
      </c>
      <c r="L64" s="98" t="s">
        <v>314</v>
      </c>
      <c r="M64" s="118">
        <v>1</v>
      </c>
      <c r="N64" s="358"/>
      <c r="O64" s="359"/>
      <c r="P64" s="359"/>
      <c r="Q64" s="359"/>
      <c r="R64" s="359"/>
      <c r="S64" s="359"/>
      <c r="T64" s="359"/>
      <c r="U64" s="359"/>
      <c r="V64" s="359"/>
      <c r="W64" s="360"/>
    </row>
    <row r="65" spans="1:23" s="114" customFormat="1" ht="138" customHeight="1">
      <c r="A65" s="92" t="s">
        <v>245</v>
      </c>
      <c r="B65" s="102" t="s">
        <v>54</v>
      </c>
      <c r="C65" s="92" t="s">
        <v>55</v>
      </c>
      <c r="D65" s="27" t="s">
        <v>59</v>
      </c>
      <c r="E65" s="92" t="s">
        <v>57</v>
      </c>
      <c r="F65" s="27" t="s">
        <v>60</v>
      </c>
      <c r="G65" s="16" t="s">
        <v>35</v>
      </c>
      <c r="H65" s="16" t="s">
        <v>35</v>
      </c>
      <c r="I65" s="111" t="s">
        <v>321</v>
      </c>
      <c r="J65" s="112" t="s">
        <v>322</v>
      </c>
      <c r="K65" s="16" t="s">
        <v>35</v>
      </c>
      <c r="L65" s="16" t="s">
        <v>35</v>
      </c>
      <c r="M65" s="16" t="s">
        <v>35</v>
      </c>
      <c r="N65" s="16">
        <v>47401000000</v>
      </c>
      <c r="O65" s="15" t="s">
        <v>106</v>
      </c>
      <c r="P65" s="85">
        <v>96190</v>
      </c>
      <c r="Q65" s="92" t="s">
        <v>72</v>
      </c>
      <c r="R65" s="92" t="s">
        <v>73</v>
      </c>
      <c r="S65" s="10" t="s">
        <v>96</v>
      </c>
      <c r="T65" s="16" t="s">
        <v>86</v>
      </c>
      <c r="U65" s="16" t="s">
        <v>53</v>
      </c>
      <c r="V65" s="16" t="s">
        <v>53</v>
      </c>
      <c r="W65" s="113"/>
    </row>
    <row r="66" spans="1:23" s="114" customFormat="1" ht="39.75" customHeight="1">
      <c r="A66" s="339" t="s">
        <v>35</v>
      </c>
      <c r="B66" s="340"/>
      <c r="C66" s="340"/>
      <c r="D66" s="340"/>
      <c r="E66" s="340"/>
      <c r="F66" s="341"/>
      <c r="G66" s="16" t="s">
        <v>310</v>
      </c>
      <c r="H66" s="16" t="s">
        <v>311</v>
      </c>
      <c r="I66" s="116" t="s">
        <v>323</v>
      </c>
      <c r="J66" s="117" t="s">
        <v>313</v>
      </c>
      <c r="K66" s="98">
        <v>792</v>
      </c>
      <c r="L66" s="98" t="s">
        <v>314</v>
      </c>
      <c r="M66" s="118">
        <v>1</v>
      </c>
      <c r="N66" s="352" t="s">
        <v>35</v>
      </c>
      <c r="O66" s="353"/>
      <c r="P66" s="353"/>
      <c r="Q66" s="353"/>
      <c r="R66" s="353"/>
      <c r="S66" s="353"/>
      <c r="T66" s="353"/>
      <c r="U66" s="353"/>
      <c r="V66" s="353"/>
      <c r="W66" s="354"/>
    </row>
    <row r="67" spans="1:23" s="114" customFormat="1" ht="39.75" customHeight="1">
      <c r="A67" s="342"/>
      <c r="B67" s="343"/>
      <c r="C67" s="343"/>
      <c r="D67" s="343"/>
      <c r="E67" s="343"/>
      <c r="F67" s="344"/>
      <c r="G67" s="16" t="s">
        <v>310</v>
      </c>
      <c r="H67" s="16" t="s">
        <v>311</v>
      </c>
      <c r="I67" s="116" t="s">
        <v>324</v>
      </c>
      <c r="J67" s="117" t="s">
        <v>313</v>
      </c>
      <c r="K67" s="98">
        <v>792</v>
      </c>
      <c r="L67" s="98" t="s">
        <v>314</v>
      </c>
      <c r="M67" s="118">
        <v>13</v>
      </c>
      <c r="N67" s="355"/>
      <c r="O67" s="356"/>
      <c r="P67" s="356"/>
      <c r="Q67" s="356"/>
      <c r="R67" s="356"/>
      <c r="S67" s="356"/>
      <c r="T67" s="356"/>
      <c r="U67" s="356"/>
      <c r="V67" s="356"/>
      <c r="W67" s="357"/>
    </row>
    <row r="68" spans="1:23" s="114" customFormat="1" ht="39.75" customHeight="1">
      <c r="A68" s="345"/>
      <c r="B68" s="346"/>
      <c r="C68" s="346"/>
      <c r="D68" s="346"/>
      <c r="E68" s="346"/>
      <c r="F68" s="347"/>
      <c r="G68" s="16" t="s">
        <v>310</v>
      </c>
      <c r="H68" s="16" t="s">
        <v>311</v>
      </c>
      <c r="I68" s="116" t="s">
        <v>325</v>
      </c>
      <c r="J68" s="117" t="s">
        <v>313</v>
      </c>
      <c r="K68" s="98">
        <v>792</v>
      </c>
      <c r="L68" s="16" t="s">
        <v>314</v>
      </c>
      <c r="M68" s="118">
        <v>1</v>
      </c>
      <c r="N68" s="358"/>
      <c r="O68" s="359"/>
      <c r="P68" s="359"/>
      <c r="Q68" s="359"/>
      <c r="R68" s="359"/>
      <c r="S68" s="359"/>
      <c r="T68" s="359"/>
      <c r="U68" s="359"/>
      <c r="V68" s="359"/>
      <c r="W68" s="360"/>
    </row>
    <row r="69" spans="1:23" s="114" customFormat="1" ht="138" customHeight="1">
      <c r="A69" s="92" t="s">
        <v>292</v>
      </c>
      <c r="B69" s="102" t="s">
        <v>54</v>
      </c>
      <c r="C69" s="92" t="s">
        <v>55</v>
      </c>
      <c r="D69" s="27" t="s">
        <v>59</v>
      </c>
      <c r="E69" s="92" t="s">
        <v>57</v>
      </c>
      <c r="F69" s="27" t="s">
        <v>60</v>
      </c>
      <c r="G69" s="16" t="s">
        <v>35</v>
      </c>
      <c r="H69" s="16" t="s">
        <v>35</v>
      </c>
      <c r="I69" s="111" t="s">
        <v>326</v>
      </c>
      <c r="J69" s="112" t="s">
        <v>327</v>
      </c>
      <c r="K69" s="16" t="s">
        <v>35</v>
      </c>
      <c r="L69" s="16" t="s">
        <v>35</v>
      </c>
      <c r="M69" s="16" t="s">
        <v>35</v>
      </c>
      <c r="N69" s="16">
        <v>47401000000</v>
      </c>
      <c r="O69" s="15" t="s">
        <v>106</v>
      </c>
      <c r="P69" s="85">
        <v>75850</v>
      </c>
      <c r="Q69" s="96" t="s">
        <v>146</v>
      </c>
      <c r="R69" s="92" t="s">
        <v>73</v>
      </c>
      <c r="S69" s="10" t="s">
        <v>96</v>
      </c>
      <c r="T69" s="16" t="s">
        <v>86</v>
      </c>
      <c r="U69" s="16" t="s">
        <v>53</v>
      </c>
      <c r="V69" s="16" t="s">
        <v>53</v>
      </c>
      <c r="W69" s="113"/>
    </row>
    <row r="70" spans="1:23" s="114" customFormat="1" ht="32.25" customHeight="1">
      <c r="A70" s="339" t="s">
        <v>35</v>
      </c>
      <c r="B70" s="340"/>
      <c r="C70" s="340"/>
      <c r="D70" s="340"/>
      <c r="E70" s="340"/>
      <c r="F70" s="341"/>
      <c r="G70" s="16" t="s">
        <v>328</v>
      </c>
      <c r="H70" s="16" t="s">
        <v>329</v>
      </c>
      <c r="I70" s="116" t="s">
        <v>330</v>
      </c>
      <c r="J70" s="120" t="s">
        <v>331</v>
      </c>
      <c r="K70" s="98">
        <v>876</v>
      </c>
      <c r="L70" s="98" t="s">
        <v>65</v>
      </c>
      <c r="M70" s="118">
        <v>28</v>
      </c>
      <c r="N70" s="352" t="s">
        <v>35</v>
      </c>
      <c r="O70" s="353"/>
      <c r="P70" s="353"/>
      <c r="Q70" s="353"/>
      <c r="R70" s="353"/>
      <c r="S70" s="353"/>
      <c r="T70" s="353"/>
      <c r="U70" s="353"/>
      <c r="V70" s="353"/>
      <c r="W70" s="354"/>
    </row>
    <row r="71" spans="1:23" s="114" customFormat="1" ht="32.25" customHeight="1">
      <c r="A71" s="342"/>
      <c r="B71" s="343"/>
      <c r="C71" s="343"/>
      <c r="D71" s="343"/>
      <c r="E71" s="343"/>
      <c r="F71" s="344"/>
      <c r="G71" s="16" t="s">
        <v>328</v>
      </c>
      <c r="H71" s="16" t="s">
        <v>329</v>
      </c>
      <c r="I71" s="116" t="s">
        <v>332</v>
      </c>
      <c r="J71" s="120" t="s">
        <v>333</v>
      </c>
      <c r="K71" s="98">
        <v>876</v>
      </c>
      <c r="L71" s="98" t="s">
        <v>65</v>
      </c>
      <c r="M71" s="118">
        <v>28</v>
      </c>
      <c r="N71" s="355"/>
      <c r="O71" s="356"/>
      <c r="P71" s="356"/>
      <c r="Q71" s="356"/>
      <c r="R71" s="356"/>
      <c r="S71" s="356"/>
      <c r="T71" s="356"/>
      <c r="U71" s="356"/>
      <c r="V71" s="356"/>
      <c r="W71" s="357"/>
    </row>
    <row r="72" spans="1:23" s="114" customFormat="1" ht="32.25" customHeight="1">
      <c r="A72" s="342"/>
      <c r="B72" s="343"/>
      <c r="C72" s="343"/>
      <c r="D72" s="343"/>
      <c r="E72" s="343"/>
      <c r="F72" s="344"/>
      <c r="G72" s="16" t="s">
        <v>328</v>
      </c>
      <c r="H72" s="16" t="s">
        <v>329</v>
      </c>
      <c r="I72" s="116" t="s">
        <v>334</v>
      </c>
      <c r="J72" s="120" t="s">
        <v>335</v>
      </c>
      <c r="K72" s="98">
        <v>876</v>
      </c>
      <c r="L72" s="98" t="s">
        <v>65</v>
      </c>
      <c r="M72" s="118">
        <v>28</v>
      </c>
      <c r="N72" s="355"/>
      <c r="O72" s="356"/>
      <c r="P72" s="356"/>
      <c r="Q72" s="356"/>
      <c r="R72" s="356"/>
      <c r="S72" s="356"/>
      <c r="T72" s="356"/>
      <c r="U72" s="356"/>
      <c r="V72" s="356"/>
      <c r="W72" s="357"/>
    </row>
    <row r="73" spans="1:23" s="114" customFormat="1" ht="32.25" customHeight="1">
      <c r="A73" s="342"/>
      <c r="B73" s="343"/>
      <c r="C73" s="343"/>
      <c r="D73" s="343"/>
      <c r="E73" s="343"/>
      <c r="F73" s="344"/>
      <c r="G73" s="16" t="s">
        <v>328</v>
      </c>
      <c r="H73" s="16" t="s">
        <v>329</v>
      </c>
      <c r="I73" s="116" t="s">
        <v>336</v>
      </c>
      <c r="J73" s="120" t="s">
        <v>337</v>
      </c>
      <c r="K73" s="98">
        <v>876</v>
      </c>
      <c r="L73" s="98" t="s">
        <v>65</v>
      </c>
      <c r="M73" s="118">
        <v>28</v>
      </c>
      <c r="N73" s="355"/>
      <c r="O73" s="356"/>
      <c r="P73" s="356"/>
      <c r="Q73" s="356"/>
      <c r="R73" s="356"/>
      <c r="S73" s="356"/>
      <c r="T73" s="356"/>
      <c r="U73" s="356"/>
      <c r="V73" s="356"/>
      <c r="W73" s="357"/>
    </row>
    <row r="74" spans="1:23" s="114" customFormat="1" ht="32.25" customHeight="1">
      <c r="A74" s="342"/>
      <c r="B74" s="343"/>
      <c r="C74" s="343"/>
      <c r="D74" s="343"/>
      <c r="E74" s="343"/>
      <c r="F74" s="344"/>
      <c r="G74" s="16" t="s">
        <v>328</v>
      </c>
      <c r="H74" s="16" t="s">
        <v>329</v>
      </c>
      <c r="I74" s="116" t="s">
        <v>336</v>
      </c>
      <c r="J74" s="120" t="s">
        <v>337</v>
      </c>
      <c r="K74" s="98">
        <v>876</v>
      </c>
      <c r="L74" s="98" t="s">
        <v>65</v>
      </c>
      <c r="M74" s="118">
        <v>28</v>
      </c>
      <c r="N74" s="355"/>
      <c r="O74" s="356"/>
      <c r="P74" s="356"/>
      <c r="Q74" s="356"/>
      <c r="R74" s="356"/>
      <c r="S74" s="356"/>
      <c r="T74" s="356"/>
      <c r="U74" s="356"/>
      <c r="V74" s="356"/>
      <c r="W74" s="357"/>
    </row>
    <row r="75" spans="1:23" s="114" customFormat="1" ht="32.25" customHeight="1">
      <c r="A75" s="342"/>
      <c r="B75" s="343"/>
      <c r="C75" s="343"/>
      <c r="D75" s="343"/>
      <c r="E75" s="343"/>
      <c r="F75" s="344"/>
      <c r="G75" s="16" t="s">
        <v>328</v>
      </c>
      <c r="H75" s="16" t="s">
        <v>329</v>
      </c>
      <c r="I75" s="116" t="s">
        <v>338</v>
      </c>
      <c r="J75" s="117" t="s">
        <v>339</v>
      </c>
      <c r="K75" s="98">
        <v>876</v>
      </c>
      <c r="L75" s="98" t="s">
        <v>65</v>
      </c>
      <c r="M75" s="118">
        <v>15</v>
      </c>
      <c r="N75" s="355"/>
      <c r="O75" s="356"/>
      <c r="P75" s="356"/>
      <c r="Q75" s="356"/>
      <c r="R75" s="356"/>
      <c r="S75" s="356"/>
      <c r="T75" s="356"/>
      <c r="U75" s="356"/>
      <c r="V75" s="356"/>
      <c r="W75" s="357"/>
    </row>
    <row r="76" spans="1:23" s="114" customFormat="1" ht="207" customHeight="1">
      <c r="A76" s="92" t="s">
        <v>297</v>
      </c>
      <c r="B76" s="92" t="s">
        <v>54</v>
      </c>
      <c r="C76" s="92" t="s">
        <v>340</v>
      </c>
      <c r="D76" s="27" t="s">
        <v>341</v>
      </c>
      <c r="E76" s="92" t="s">
        <v>342</v>
      </c>
      <c r="F76" s="27" t="s">
        <v>343</v>
      </c>
      <c r="G76" s="16" t="s">
        <v>35</v>
      </c>
      <c r="H76" s="16" t="s">
        <v>35</v>
      </c>
      <c r="I76" s="111" t="s">
        <v>344</v>
      </c>
      <c r="J76" s="112" t="s">
        <v>345</v>
      </c>
      <c r="K76" s="16" t="s">
        <v>35</v>
      </c>
      <c r="L76" s="16" t="s">
        <v>35</v>
      </c>
      <c r="M76" s="16" t="s">
        <v>35</v>
      </c>
      <c r="N76" s="98">
        <v>47401000000</v>
      </c>
      <c r="O76" s="104" t="s">
        <v>106</v>
      </c>
      <c r="P76" s="121">
        <v>221200</v>
      </c>
      <c r="Q76" s="96" t="s">
        <v>146</v>
      </c>
      <c r="R76" s="96" t="s">
        <v>73</v>
      </c>
      <c r="S76" s="88" t="s">
        <v>96</v>
      </c>
      <c r="T76" s="98" t="s">
        <v>86</v>
      </c>
      <c r="U76" s="98" t="s">
        <v>53</v>
      </c>
      <c r="V76" s="98" t="s">
        <v>53</v>
      </c>
      <c r="W76" s="113"/>
    </row>
    <row r="77" spans="1:23" s="114" customFormat="1" ht="39.75" customHeight="1">
      <c r="A77" s="339" t="s">
        <v>35</v>
      </c>
      <c r="B77" s="340"/>
      <c r="C77" s="340"/>
      <c r="D77" s="340"/>
      <c r="E77" s="340"/>
      <c r="F77" s="341"/>
      <c r="G77" s="15" t="s">
        <v>346</v>
      </c>
      <c r="H77" s="16" t="s">
        <v>347</v>
      </c>
      <c r="I77" s="116" t="s">
        <v>348</v>
      </c>
      <c r="J77" s="112" t="s">
        <v>349</v>
      </c>
      <c r="K77" s="98">
        <v>876</v>
      </c>
      <c r="L77" s="98" t="s">
        <v>65</v>
      </c>
      <c r="M77" s="26">
        <v>18</v>
      </c>
      <c r="N77" s="352" t="s">
        <v>35</v>
      </c>
      <c r="O77" s="353"/>
      <c r="P77" s="353"/>
      <c r="Q77" s="353"/>
      <c r="R77" s="353"/>
      <c r="S77" s="353"/>
      <c r="T77" s="353"/>
      <c r="U77" s="353"/>
      <c r="V77" s="353"/>
      <c r="W77" s="354"/>
    </row>
    <row r="78" spans="1:23" s="114" customFormat="1" ht="39.75" customHeight="1">
      <c r="A78" s="342"/>
      <c r="B78" s="343"/>
      <c r="C78" s="343"/>
      <c r="D78" s="343"/>
      <c r="E78" s="343"/>
      <c r="F78" s="344"/>
      <c r="G78" s="15" t="s">
        <v>346</v>
      </c>
      <c r="H78" s="16" t="s">
        <v>347</v>
      </c>
      <c r="I78" s="116" t="s">
        <v>350</v>
      </c>
      <c r="J78" s="112" t="s">
        <v>349</v>
      </c>
      <c r="K78" s="98">
        <v>876</v>
      </c>
      <c r="L78" s="98" t="s">
        <v>65</v>
      </c>
      <c r="M78" s="26">
        <v>12</v>
      </c>
      <c r="N78" s="355"/>
      <c r="O78" s="356"/>
      <c r="P78" s="356"/>
      <c r="Q78" s="356"/>
      <c r="R78" s="356"/>
      <c r="S78" s="356"/>
      <c r="T78" s="356"/>
      <c r="U78" s="356"/>
      <c r="V78" s="356"/>
      <c r="W78" s="357"/>
    </row>
    <row r="79" spans="1:23" s="114" customFormat="1" ht="39.75" customHeight="1">
      <c r="A79" s="342"/>
      <c r="B79" s="343"/>
      <c r="C79" s="343"/>
      <c r="D79" s="343"/>
      <c r="E79" s="343"/>
      <c r="F79" s="344"/>
      <c r="G79" s="15" t="s">
        <v>346</v>
      </c>
      <c r="H79" s="16" t="s">
        <v>347</v>
      </c>
      <c r="I79" s="116" t="s">
        <v>351</v>
      </c>
      <c r="J79" s="112" t="s">
        <v>349</v>
      </c>
      <c r="K79" s="98">
        <v>876</v>
      </c>
      <c r="L79" s="98" t="s">
        <v>65</v>
      </c>
      <c r="M79" s="26">
        <v>7</v>
      </c>
      <c r="N79" s="355"/>
      <c r="O79" s="356"/>
      <c r="P79" s="356"/>
      <c r="Q79" s="356"/>
      <c r="R79" s="356"/>
      <c r="S79" s="356"/>
      <c r="T79" s="356"/>
      <c r="U79" s="356"/>
      <c r="V79" s="356"/>
      <c r="W79" s="357"/>
    </row>
    <row r="80" spans="1:23" s="114" customFormat="1" ht="39.75" customHeight="1">
      <c r="A80" s="345"/>
      <c r="B80" s="346"/>
      <c r="C80" s="346"/>
      <c r="D80" s="346"/>
      <c r="E80" s="346"/>
      <c r="F80" s="347"/>
      <c r="G80" s="15" t="s">
        <v>346</v>
      </c>
      <c r="H80" s="16" t="s">
        <v>347</v>
      </c>
      <c r="I80" s="116" t="s">
        <v>352</v>
      </c>
      <c r="J80" s="112" t="s">
        <v>349</v>
      </c>
      <c r="K80" s="98">
        <v>876</v>
      </c>
      <c r="L80" s="16" t="s">
        <v>65</v>
      </c>
      <c r="M80" s="26">
        <v>7</v>
      </c>
      <c r="N80" s="358"/>
      <c r="O80" s="359"/>
      <c r="P80" s="359"/>
      <c r="Q80" s="359"/>
      <c r="R80" s="359"/>
      <c r="S80" s="359"/>
      <c r="T80" s="359"/>
      <c r="U80" s="359"/>
      <c r="V80" s="359"/>
      <c r="W80" s="360"/>
    </row>
    <row r="81" spans="1:23" s="114" customFormat="1" ht="87" customHeight="1">
      <c r="A81" s="92" t="s">
        <v>299</v>
      </c>
      <c r="B81" s="102" t="s">
        <v>54</v>
      </c>
      <c r="C81" s="92" t="s">
        <v>55</v>
      </c>
      <c r="D81" s="27" t="s">
        <v>59</v>
      </c>
      <c r="E81" s="92" t="s">
        <v>57</v>
      </c>
      <c r="F81" s="27" t="s">
        <v>60</v>
      </c>
      <c r="G81" s="16" t="s">
        <v>353</v>
      </c>
      <c r="H81" s="16" t="s">
        <v>354</v>
      </c>
      <c r="I81" s="111" t="s">
        <v>355</v>
      </c>
      <c r="J81" s="112" t="s">
        <v>356</v>
      </c>
      <c r="K81" s="16">
        <v>796</v>
      </c>
      <c r="L81" s="16" t="s">
        <v>111</v>
      </c>
      <c r="M81" s="122">
        <v>34000</v>
      </c>
      <c r="N81" s="98">
        <v>47401000000</v>
      </c>
      <c r="O81" s="104" t="s">
        <v>106</v>
      </c>
      <c r="P81" s="121">
        <v>100708</v>
      </c>
      <c r="Q81" s="96" t="s">
        <v>146</v>
      </c>
      <c r="R81" s="96" t="s">
        <v>73</v>
      </c>
      <c r="S81" s="88" t="s">
        <v>96</v>
      </c>
      <c r="T81" s="98" t="s">
        <v>86</v>
      </c>
      <c r="U81" s="98" t="s">
        <v>53</v>
      </c>
      <c r="V81" s="98" t="s">
        <v>53</v>
      </c>
      <c r="W81" s="113"/>
    </row>
    <row r="82" spans="1:23" ht="105" customHeight="1">
      <c r="A82" s="102" t="s">
        <v>357</v>
      </c>
      <c r="B82" s="92" t="s">
        <v>54</v>
      </c>
      <c r="C82" s="92" t="s">
        <v>55</v>
      </c>
      <c r="D82" s="27" t="s">
        <v>56</v>
      </c>
      <c r="E82" s="92" t="s">
        <v>57</v>
      </c>
      <c r="F82" s="27" t="s">
        <v>58</v>
      </c>
      <c r="G82" s="33" t="s">
        <v>35</v>
      </c>
      <c r="H82" s="34" t="s">
        <v>35</v>
      </c>
      <c r="I82" s="138" t="s">
        <v>104</v>
      </c>
      <c r="J82" s="48" t="s">
        <v>35</v>
      </c>
      <c r="K82" s="110">
        <v>704</v>
      </c>
      <c r="L82" s="110" t="s">
        <v>105</v>
      </c>
      <c r="M82" s="110">
        <v>385</v>
      </c>
      <c r="N82" s="110">
        <v>47401000000</v>
      </c>
      <c r="O82" s="48" t="s">
        <v>106</v>
      </c>
      <c r="P82" s="83">
        <f>385*1728.97</f>
        <v>665653.44999999995</v>
      </c>
      <c r="Q82" s="46" t="s">
        <v>146</v>
      </c>
      <c r="R82" s="46" t="s">
        <v>147</v>
      </c>
      <c r="S82" s="31" t="s">
        <v>96</v>
      </c>
      <c r="T82" s="10" t="s">
        <v>86</v>
      </c>
      <c r="U82" s="26" t="s">
        <v>53</v>
      </c>
      <c r="V82" s="26" t="s">
        <v>53</v>
      </c>
    </row>
    <row r="83" spans="1:23" ht="51">
      <c r="A83" s="210"/>
      <c r="B83" s="210"/>
      <c r="C83" s="210"/>
      <c r="D83" s="210"/>
      <c r="E83" s="210"/>
      <c r="F83" s="210"/>
      <c r="G83" s="40" t="s">
        <v>107</v>
      </c>
      <c r="H83" s="39" t="s">
        <v>108</v>
      </c>
      <c r="I83" s="35" t="s">
        <v>109</v>
      </c>
      <c r="J83" s="42" t="s">
        <v>110</v>
      </c>
      <c r="K83" s="109">
        <v>796</v>
      </c>
      <c r="L83" s="110" t="s">
        <v>111</v>
      </c>
      <c r="M83" s="12">
        <v>770</v>
      </c>
      <c r="N83" s="232" t="s">
        <v>35</v>
      </c>
      <c r="O83" s="233"/>
      <c r="P83" s="233"/>
      <c r="Q83" s="233"/>
      <c r="R83" s="233"/>
      <c r="S83" s="233"/>
      <c r="T83" s="233"/>
      <c r="U83" s="233"/>
      <c r="V83" s="234"/>
    </row>
    <row r="84" spans="1:23" ht="51">
      <c r="A84" s="210"/>
      <c r="B84" s="210"/>
      <c r="C84" s="210"/>
      <c r="D84" s="210"/>
      <c r="E84" s="210"/>
      <c r="F84" s="210"/>
      <c r="G84" s="40" t="s">
        <v>107</v>
      </c>
      <c r="H84" s="39" t="s">
        <v>112</v>
      </c>
      <c r="I84" s="35" t="s">
        <v>113</v>
      </c>
      <c r="J84" s="42" t="s">
        <v>114</v>
      </c>
      <c r="K84" s="109">
        <v>796</v>
      </c>
      <c r="L84" s="110" t="s">
        <v>111</v>
      </c>
      <c r="M84" s="110">
        <v>385</v>
      </c>
      <c r="N84" s="232" t="s">
        <v>35</v>
      </c>
      <c r="O84" s="233"/>
      <c r="P84" s="233"/>
      <c r="Q84" s="233"/>
      <c r="R84" s="233"/>
      <c r="S84" s="233"/>
      <c r="T84" s="233"/>
      <c r="U84" s="233"/>
      <c r="V84" s="234"/>
    </row>
    <row r="85" spans="1:23" ht="76.5">
      <c r="A85" s="210"/>
      <c r="B85" s="210"/>
      <c r="C85" s="210"/>
      <c r="D85" s="210"/>
      <c r="E85" s="210"/>
      <c r="F85" s="210"/>
      <c r="G85" s="40" t="s">
        <v>107</v>
      </c>
      <c r="H85" s="39" t="s">
        <v>115</v>
      </c>
      <c r="I85" s="35" t="s">
        <v>116</v>
      </c>
      <c r="J85" s="42" t="s">
        <v>117</v>
      </c>
      <c r="K85" s="109">
        <v>796</v>
      </c>
      <c r="L85" s="110" t="s">
        <v>111</v>
      </c>
      <c r="M85" s="110">
        <v>385</v>
      </c>
      <c r="N85" s="232" t="s">
        <v>35</v>
      </c>
      <c r="O85" s="233"/>
      <c r="P85" s="233"/>
      <c r="Q85" s="233"/>
      <c r="R85" s="233"/>
      <c r="S85" s="233"/>
      <c r="T85" s="233"/>
      <c r="U85" s="233"/>
      <c r="V85" s="234"/>
    </row>
    <row r="86" spans="1:23" ht="89.25">
      <c r="A86" s="210"/>
      <c r="B86" s="210"/>
      <c r="C86" s="210"/>
      <c r="D86" s="210"/>
      <c r="E86" s="210"/>
      <c r="F86" s="210"/>
      <c r="G86" s="40" t="s">
        <v>107</v>
      </c>
      <c r="H86" s="39" t="s">
        <v>118</v>
      </c>
      <c r="I86" s="35" t="s">
        <v>119</v>
      </c>
      <c r="J86" s="42" t="s">
        <v>120</v>
      </c>
      <c r="K86" s="109">
        <v>796</v>
      </c>
      <c r="L86" s="110" t="s">
        <v>111</v>
      </c>
      <c r="M86" s="110">
        <v>1155</v>
      </c>
      <c r="N86" s="232" t="s">
        <v>35</v>
      </c>
      <c r="O86" s="233"/>
      <c r="P86" s="233"/>
      <c r="Q86" s="233"/>
      <c r="R86" s="233"/>
      <c r="S86" s="233"/>
      <c r="T86" s="233"/>
      <c r="U86" s="233"/>
      <c r="V86" s="234"/>
    </row>
    <row r="87" spans="1:23" ht="102">
      <c r="A87" s="210"/>
      <c r="B87" s="210"/>
      <c r="C87" s="210"/>
      <c r="D87" s="210"/>
      <c r="E87" s="210"/>
      <c r="F87" s="210"/>
      <c r="G87" s="40" t="s">
        <v>107</v>
      </c>
      <c r="H87" s="39" t="s">
        <v>121</v>
      </c>
      <c r="I87" s="35" t="s">
        <v>122</v>
      </c>
      <c r="J87" s="42" t="s">
        <v>123</v>
      </c>
      <c r="K87" s="109">
        <v>796</v>
      </c>
      <c r="L87" s="110" t="s">
        <v>111</v>
      </c>
      <c r="M87" s="110">
        <v>385</v>
      </c>
      <c r="N87" s="232" t="s">
        <v>35</v>
      </c>
      <c r="O87" s="233"/>
      <c r="P87" s="233"/>
      <c r="Q87" s="233"/>
      <c r="R87" s="233"/>
      <c r="S87" s="233"/>
      <c r="T87" s="233"/>
      <c r="U87" s="233"/>
      <c r="V87" s="234"/>
    </row>
    <row r="88" spans="1:23" ht="51">
      <c r="A88" s="210"/>
      <c r="B88" s="210"/>
      <c r="C88" s="210"/>
      <c r="D88" s="210"/>
      <c r="E88" s="210"/>
      <c r="F88" s="210"/>
      <c r="G88" s="40" t="s">
        <v>107</v>
      </c>
      <c r="H88" s="39" t="s">
        <v>124</v>
      </c>
      <c r="I88" s="35" t="s">
        <v>125</v>
      </c>
      <c r="J88" s="42" t="s">
        <v>126</v>
      </c>
      <c r="K88" s="109">
        <v>796</v>
      </c>
      <c r="L88" s="110" t="s">
        <v>111</v>
      </c>
      <c r="M88" s="110">
        <v>385</v>
      </c>
      <c r="N88" s="232" t="s">
        <v>35</v>
      </c>
      <c r="O88" s="233"/>
      <c r="P88" s="233"/>
      <c r="Q88" s="233"/>
      <c r="R88" s="233"/>
      <c r="S88" s="233"/>
      <c r="T88" s="233"/>
      <c r="U88" s="233"/>
      <c r="V88" s="234"/>
    </row>
    <row r="89" spans="1:23" ht="89.25">
      <c r="A89" s="210"/>
      <c r="B89" s="210"/>
      <c r="C89" s="210"/>
      <c r="D89" s="210"/>
      <c r="E89" s="210"/>
      <c r="F89" s="210"/>
      <c r="G89" s="40" t="s">
        <v>107</v>
      </c>
      <c r="H89" s="39" t="s">
        <v>127</v>
      </c>
      <c r="I89" s="35" t="s">
        <v>128</v>
      </c>
      <c r="J89" s="42" t="s">
        <v>129</v>
      </c>
      <c r="K89" s="109">
        <v>796</v>
      </c>
      <c r="L89" s="110" t="s">
        <v>111</v>
      </c>
      <c r="M89" s="110">
        <v>385</v>
      </c>
      <c r="N89" s="232" t="s">
        <v>35</v>
      </c>
      <c r="O89" s="233"/>
      <c r="P89" s="233"/>
      <c r="Q89" s="233"/>
      <c r="R89" s="233"/>
      <c r="S89" s="233"/>
      <c r="T89" s="233"/>
      <c r="U89" s="233"/>
      <c r="V89" s="234"/>
    </row>
    <row r="90" spans="1:23" ht="38.25">
      <c r="A90" s="210"/>
      <c r="B90" s="210"/>
      <c r="C90" s="210"/>
      <c r="D90" s="210"/>
      <c r="E90" s="210"/>
      <c r="F90" s="210"/>
      <c r="G90" s="40" t="s">
        <v>107</v>
      </c>
      <c r="H90" s="39" t="s">
        <v>130</v>
      </c>
      <c r="I90" s="35" t="s">
        <v>131</v>
      </c>
      <c r="J90" s="42" t="s">
        <v>132</v>
      </c>
      <c r="K90" s="109">
        <v>796</v>
      </c>
      <c r="L90" s="110" t="s">
        <v>111</v>
      </c>
      <c r="M90" s="110">
        <v>770</v>
      </c>
      <c r="N90" s="232" t="s">
        <v>35</v>
      </c>
      <c r="O90" s="233"/>
      <c r="P90" s="233"/>
      <c r="Q90" s="233"/>
      <c r="R90" s="233"/>
      <c r="S90" s="233"/>
      <c r="T90" s="233"/>
      <c r="U90" s="233"/>
      <c r="V90" s="234"/>
    </row>
    <row r="91" spans="1:23" ht="38.25">
      <c r="A91" s="210"/>
      <c r="B91" s="210"/>
      <c r="C91" s="210"/>
      <c r="D91" s="210"/>
      <c r="E91" s="210"/>
      <c r="F91" s="210"/>
      <c r="G91" s="40" t="s">
        <v>107</v>
      </c>
      <c r="H91" s="39" t="s">
        <v>133</v>
      </c>
      <c r="I91" s="35" t="s">
        <v>134</v>
      </c>
      <c r="J91" s="42" t="s">
        <v>135</v>
      </c>
      <c r="K91" s="109">
        <v>796</v>
      </c>
      <c r="L91" s="110" t="s">
        <v>111</v>
      </c>
      <c r="M91" s="110">
        <v>385</v>
      </c>
      <c r="N91" s="232" t="s">
        <v>35</v>
      </c>
      <c r="O91" s="233"/>
      <c r="P91" s="233"/>
      <c r="Q91" s="233"/>
      <c r="R91" s="233"/>
      <c r="S91" s="233"/>
      <c r="T91" s="233"/>
      <c r="U91" s="233"/>
      <c r="V91" s="234"/>
    </row>
    <row r="92" spans="1:23" ht="25.5">
      <c r="A92" s="210"/>
      <c r="B92" s="210"/>
      <c r="C92" s="210"/>
      <c r="D92" s="210"/>
      <c r="E92" s="210"/>
      <c r="F92" s="210"/>
      <c r="G92" s="40" t="s">
        <v>107</v>
      </c>
      <c r="H92" s="39" t="s">
        <v>136</v>
      </c>
      <c r="I92" s="35" t="s">
        <v>137</v>
      </c>
      <c r="J92" s="42" t="s">
        <v>138</v>
      </c>
      <c r="K92" s="109">
        <v>796</v>
      </c>
      <c r="L92" s="110" t="s">
        <v>111</v>
      </c>
      <c r="M92" s="110">
        <v>385</v>
      </c>
      <c r="N92" s="232" t="s">
        <v>35</v>
      </c>
      <c r="O92" s="233"/>
      <c r="P92" s="233"/>
      <c r="Q92" s="233"/>
      <c r="R92" s="233"/>
      <c r="S92" s="233"/>
      <c r="T92" s="233"/>
      <c r="U92" s="233"/>
      <c r="V92" s="234"/>
    </row>
    <row r="93" spans="1:23" ht="25.5">
      <c r="A93" s="210"/>
      <c r="B93" s="210"/>
      <c r="C93" s="210"/>
      <c r="D93" s="210"/>
      <c r="E93" s="210"/>
      <c r="F93" s="210"/>
      <c r="G93" s="40" t="s">
        <v>107</v>
      </c>
      <c r="H93" s="39" t="s">
        <v>139</v>
      </c>
      <c r="I93" s="35" t="s">
        <v>140</v>
      </c>
      <c r="J93" s="42" t="s">
        <v>141</v>
      </c>
      <c r="K93" s="109">
        <v>166</v>
      </c>
      <c r="L93" s="110" t="s">
        <v>142</v>
      </c>
      <c r="M93" s="110">
        <v>192.5</v>
      </c>
      <c r="N93" s="232" t="s">
        <v>35</v>
      </c>
      <c r="O93" s="233"/>
      <c r="P93" s="233"/>
      <c r="Q93" s="233"/>
      <c r="R93" s="233"/>
      <c r="S93" s="233"/>
      <c r="T93" s="233"/>
      <c r="U93" s="233"/>
      <c r="V93" s="234"/>
    </row>
    <row r="94" spans="1:23" ht="25.5">
      <c r="A94" s="210"/>
      <c r="B94" s="210"/>
      <c r="C94" s="210"/>
      <c r="D94" s="210"/>
      <c r="E94" s="210"/>
      <c r="F94" s="210"/>
      <c r="G94" s="40" t="s">
        <v>107</v>
      </c>
      <c r="H94" s="39" t="s">
        <v>143</v>
      </c>
      <c r="I94" s="35" t="s">
        <v>144</v>
      </c>
      <c r="J94" s="42" t="s">
        <v>145</v>
      </c>
      <c r="K94" s="109">
        <v>166</v>
      </c>
      <c r="L94" s="110" t="s">
        <v>142</v>
      </c>
      <c r="M94" s="110">
        <v>192.5</v>
      </c>
      <c r="N94" s="232" t="s">
        <v>35</v>
      </c>
      <c r="O94" s="233"/>
      <c r="P94" s="233"/>
      <c r="Q94" s="233"/>
      <c r="R94" s="233"/>
      <c r="S94" s="233"/>
      <c r="T94" s="233"/>
      <c r="U94" s="233"/>
      <c r="V94" s="234"/>
    </row>
    <row r="95" spans="1:23" s="64" customFormat="1" ht="102.75" customHeight="1">
      <c r="A95" s="106" t="s">
        <v>358</v>
      </c>
      <c r="B95" s="92" t="s">
        <v>54</v>
      </c>
      <c r="C95" s="92" t="s">
        <v>55</v>
      </c>
      <c r="D95" s="19" t="s">
        <v>56</v>
      </c>
      <c r="E95" s="96" t="s">
        <v>57</v>
      </c>
      <c r="F95" s="19" t="s">
        <v>58</v>
      </c>
      <c r="G95" s="115" t="s">
        <v>35</v>
      </c>
      <c r="H95" s="96" t="s">
        <v>35</v>
      </c>
      <c r="I95" s="139" t="s">
        <v>205</v>
      </c>
      <c r="J95" s="15" t="s">
        <v>35</v>
      </c>
      <c r="K95" s="115" t="s">
        <v>35</v>
      </c>
      <c r="L95" s="115" t="s">
        <v>35</v>
      </c>
      <c r="M95" s="115" t="s">
        <v>35</v>
      </c>
      <c r="N95" s="16">
        <v>47401000000</v>
      </c>
      <c r="O95" s="15" t="s">
        <v>106</v>
      </c>
      <c r="P95" s="85">
        <v>395308.54</v>
      </c>
      <c r="Q95" s="92" t="s">
        <v>146</v>
      </c>
      <c r="R95" s="92" t="s">
        <v>73</v>
      </c>
      <c r="S95" s="59" t="s">
        <v>96</v>
      </c>
      <c r="T95" s="10" t="s">
        <v>86</v>
      </c>
      <c r="U95" s="26" t="s">
        <v>53</v>
      </c>
      <c r="V95" s="26" t="s">
        <v>53</v>
      </c>
    </row>
    <row r="96" spans="1:23" s="44" customFormat="1" ht="66" customHeight="1">
      <c r="A96" s="318" t="s">
        <v>35</v>
      </c>
      <c r="B96" s="319"/>
      <c r="C96" s="319"/>
      <c r="D96" s="319"/>
      <c r="E96" s="319"/>
      <c r="F96" s="320"/>
      <c r="G96" s="40" t="s">
        <v>207</v>
      </c>
      <c r="H96" s="39" t="s">
        <v>208</v>
      </c>
      <c r="I96" s="41" t="s">
        <v>209</v>
      </c>
      <c r="J96" s="42" t="s">
        <v>210</v>
      </c>
      <c r="K96" s="110">
        <v>112</v>
      </c>
      <c r="L96" s="110" t="s">
        <v>211</v>
      </c>
      <c r="M96" s="43">
        <v>998</v>
      </c>
      <c r="N96" s="321" t="s">
        <v>35</v>
      </c>
      <c r="O96" s="321"/>
      <c r="P96" s="321"/>
      <c r="Q96" s="321"/>
      <c r="R96" s="321"/>
      <c r="S96" s="321"/>
      <c r="T96" s="321"/>
      <c r="U96" s="321"/>
      <c r="V96" s="321"/>
      <c r="W96" s="107"/>
    </row>
    <row r="97" spans="1:23" s="44" customFormat="1" ht="66" customHeight="1">
      <c r="A97" s="318" t="s">
        <v>35</v>
      </c>
      <c r="B97" s="319"/>
      <c r="C97" s="319"/>
      <c r="D97" s="319"/>
      <c r="E97" s="319"/>
      <c r="F97" s="320"/>
      <c r="G97" s="40" t="s">
        <v>207</v>
      </c>
      <c r="H97" s="39" t="s">
        <v>212</v>
      </c>
      <c r="I97" s="41" t="s">
        <v>213</v>
      </c>
      <c r="J97" s="42" t="s">
        <v>214</v>
      </c>
      <c r="K97" s="110">
        <v>166</v>
      </c>
      <c r="L97" s="110" t="s">
        <v>142</v>
      </c>
      <c r="M97" s="43">
        <v>346</v>
      </c>
      <c r="N97" s="321" t="s">
        <v>35</v>
      </c>
      <c r="O97" s="321"/>
      <c r="P97" s="321"/>
      <c r="Q97" s="321"/>
      <c r="R97" s="321"/>
      <c r="S97" s="321"/>
      <c r="T97" s="321"/>
      <c r="U97" s="321"/>
      <c r="V97" s="321"/>
      <c r="W97" s="107"/>
    </row>
    <row r="98" spans="1:23" s="44" customFormat="1" ht="78.75" customHeight="1">
      <c r="A98" s="318" t="s">
        <v>35</v>
      </c>
      <c r="B98" s="319"/>
      <c r="C98" s="319"/>
      <c r="D98" s="319"/>
      <c r="E98" s="319"/>
      <c r="F98" s="320"/>
      <c r="G98" s="40" t="s">
        <v>207</v>
      </c>
      <c r="H98" s="39" t="s">
        <v>215</v>
      </c>
      <c r="I98" s="41" t="s">
        <v>216</v>
      </c>
      <c r="J98" s="42" t="s">
        <v>217</v>
      </c>
      <c r="K98" s="110">
        <v>166</v>
      </c>
      <c r="L98" s="110" t="s">
        <v>142</v>
      </c>
      <c r="M98" s="45">
        <v>78.775000000000006</v>
      </c>
      <c r="N98" s="321" t="s">
        <v>35</v>
      </c>
      <c r="O98" s="321"/>
      <c r="P98" s="321"/>
      <c r="Q98" s="321"/>
      <c r="R98" s="321"/>
      <c r="S98" s="321"/>
      <c r="T98" s="321"/>
      <c r="U98" s="321"/>
      <c r="V98" s="321"/>
      <c r="W98" s="107"/>
    </row>
    <row r="99" spans="1:23" s="44" customFormat="1" ht="32.25" customHeight="1">
      <c r="A99" s="318" t="s">
        <v>35</v>
      </c>
      <c r="B99" s="319"/>
      <c r="C99" s="319"/>
      <c r="D99" s="319"/>
      <c r="E99" s="319"/>
      <c r="F99" s="320"/>
      <c r="G99" s="40" t="s">
        <v>207</v>
      </c>
      <c r="H99" s="39" t="s">
        <v>218</v>
      </c>
      <c r="I99" s="41" t="s">
        <v>219</v>
      </c>
      <c r="J99" s="42" t="s">
        <v>220</v>
      </c>
      <c r="K99" s="110">
        <v>166</v>
      </c>
      <c r="L99" s="110" t="s">
        <v>142</v>
      </c>
      <c r="M99" s="43">
        <v>346</v>
      </c>
      <c r="N99" s="321" t="s">
        <v>35</v>
      </c>
      <c r="O99" s="321"/>
      <c r="P99" s="321"/>
      <c r="Q99" s="321"/>
      <c r="R99" s="321"/>
      <c r="S99" s="321"/>
      <c r="T99" s="321"/>
      <c r="U99" s="321"/>
      <c r="V99" s="321"/>
      <c r="W99" s="107"/>
    </row>
    <row r="100" spans="1:23" s="44" customFormat="1" ht="54.75" customHeight="1">
      <c r="A100" s="318" t="s">
        <v>35</v>
      </c>
      <c r="B100" s="319"/>
      <c r="C100" s="319"/>
      <c r="D100" s="319"/>
      <c r="E100" s="319"/>
      <c r="F100" s="320"/>
      <c r="G100" s="40" t="s">
        <v>207</v>
      </c>
      <c r="H100" s="39" t="s">
        <v>221</v>
      </c>
      <c r="I100" s="41" t="s">
        <v>222</v>
      </c>
      <c r="J100" s="42" t="s">
        <v>223</v>
      </c>
      <c r="K100" s="110">
        <v>166</v>
      </c>
      <c r="L100" s="110" t="s">
        <v>142</v>
      </c>
      <c r="M100" s="43">
        <v>78</v>
      </c>
      <c r="N100" s="321" t="s">
        <v>35</v>
      </c>
      <c r="O100" s="321"/>
      <c r="P100" s="321"/>
      <c r="Q100" s="321"/>
      <c r="R100" s="321"/>
      <c r="S100" s="321"/>
      <c r="T100" s="321"/>
      <c r="U100" s="321"/>
      <c r="V100" s="321"/>
      <c r="W100" s="107"/>
    </row>
    <row r="101" spans="1:23" s="44" customFormat="1" ht="66" customHeight="1">
      <c r="A101" s="318" t="s">
        <v>35</v>
      </c>
      <c r="B101" s="319"/>
      <c r="C101" s="319"/>
      <c r="D101" s="319"/>
      <c r="E101" s="319"/>
      <c r="F101" s="320"/>
      <c r="G101" s="40" t="s">
        <v>207</v>
      </c>
      <c r="H101" s="39" t="s">
        <v>224</v>
      </c>
      <c r="I101" s="41" t="s">
        <v>225</v>
      </c>
      <c r="J101" s="42" t="s">
        <v>226</v>
      </c>
      <c r="K101" s="110">
        <v>166</v>
      </c>
      <c r="L101" s="110" t="s">
        <v>142</v>
      </c>
      <c r="M101" s="43">
        <v>51.5</v>
      </c>
      <c r="N101" s="321" t="s">
        <v>35</v>
      </c>
      <c r="O101" s="321"/>
      <c r="P101" s="321"/>
      <c r="Q101" s="321"/>
      <c r="R101" s="321"/>
      <c r="S101" s="321"/>
      <c r="T101" s="321"/>
      <c r="U101" s="321"/>
      <c r="V101" s="321"/>
      <c r="W101" s="107"/>
    </row>
    <row r="102" spans="1:23" s="44" customFormat="1" ht="67.5" customHeight="1">
      <c r="A102" s="318" t="s">
        <v>35</v>
      </c>
      <c r="B102" s="319"/>
      <c r="C102" s="319"/>
      <c r="D102" s="319"/>
      <c r="E102" s="319"/>
      <c r="F102" s="320"/>
      <c r="G102" s="40" t="s">
        <v>207</v>
      </c>
      <c r="H102" s="39" t="s">
        <v>227</v>
      </c>
      <c r="I102" s="41" t="s">
        <v>228</v>
      </c>
      <c r="J102" s="42" t="s">
        <v>229</v>
      </c>
      <c r="K102" s="110">
        <v>166</v>
      </c>
      <c r="L102" s="110" t="s">
        <v>142</v>
      </c>
      <c r="M102" s="43">
        <v>205</v>
      </c>
      <c r="N102" s="321" t="s">
        <v>35</v>
      </c>
      <c r="O102" s="321"/>
      <c r="P102" s="321"/>
      <c r="Q102" s="321"/>
      <c r="R102" s="321"/>
      <c r="S102" s="321"/>
      <c r="T102" s="321"/>
      <c r="U102" s="321"/>
      <c r="V102" s="321"/>
      <c r="W102" s="107"/>
    </row>
    <row r="103" spans="1:23" s="44" customFormat="1" ht="64.5" customHeight="1">
      <c r="A103" s="318" t="s">
        <v>35</v>
      </c>
      <c r="B103" s="319"/>
      <c r="C103" s="319"/>
      <c r="D103" s="319"/>
      <c r="E103" s="319"/>
      <c r="F103" s="320"/>
      <c r="G103" s="40" t="s">
        <v>207</v>
      </c>
      <c r="H103" s="46" t="s">
        <v>230</v>
      </c>
      <c r="I103" s="41" t="s">
        <v>231</v>
      </c>
      <c r="J103" s="42" t="s">
        <v>232</v>
      </c>
      <c r="K103" s="110">
        <v>166</v>
      </c>
      <c r="L103" s="110" t="s">
        <v>142</v>
      </c>
      <c r="M103" s="43">
        <v>102.6</v>
      </c>
      <c r="N103" s="321" t="s">
        <v>35</v>
      </c>
      <c r="O103" s="321"/>
      <c r="P103" s="321"/>
      <c r="Q103" s="321"/>
      <c r="R103" s="321"/>
      <c r="S103" s="321"/>
      <c r="T103" s="321"/>
      <c r="U103" s="321"/>
      <c r="V103" s="321"/>
      <c r="W103" s="107"/>
    </row>
    <row r="104" spans="1:23" s="44" customFormat="1" ht="105" customHeight="1">
      <c r="A104" s="92" t="s">
        <v>359</v>
      </c>
      <c r="B104" s="92" t="s">
        <v>54</v>
      </c>
      <c r="C104" s="92" t="s">
        <v>55</v>
      </c>
      <c r="D104" s="27" t="s">
        <v>60</v>
      </c>
      <c r="E104" s="92" t="s">
        <v>57</v>
      </c>
      <c r="F104" s="27" t="s">
        <v>59</v>
      </c>
      <c r="G104" s="115" t="s">
        <v>35</v>
      </c>
      <c r="H104" s="96" t="s">
        <v>35</v>
      </c>
      <c r="I104" s="139" t="s">
        <v>233</v>
      </c>
      <c r="J104" s="15" t="s">
        <v>35</v>
      </c>
      <c r="K104" s="115" t="s">
        <v>35</v>
      </c>
      <c r="L104" s="115" t="s">
        <v>35</v>
      </c>
      <c r="M104" s="115" t="s">
        <v>35</v>
      </c>
      <c r="N104" s="16">
        <v>47401000000</v>
      </c>
      <c r="O104" s="15" t="s">
        <v>106</v>
      </c>
      <c r="P104" s="85">
        <v>526181.31999999995</v>
      </c>
      <c r="Q104" s="92" t="s">
        <v>146</v>
      </c>
      <c r="R104" s="92" t="s">
        <v>73</v>
      </c>
      <c r="S104" s="48" t="s">
        <v>96</v>
      </c>
      <c r="T104" s="10" t="s">
        <v>86</v>
      </c>
      <c r="U104" s="26" t="s">
        <v>53</v>
      </c>
      <c r="V104" s="26" t="s">
        <v>53</v>
      </c>
      <c r="W104" s="107"/>
    </row>
    <row r="105" spans="1:23" s="44" customFormat="1" ht="78.75" customHeight="1">
      <c r="A105" s="318" t="s">
        <v>35</v>
      </c>
      <c r="B105" s="319"/>
      <c r="C105" s="319"/>
      <c r="D105" s="319"/>
      <c r="E105" s="319"/>
      <c r="F105" s="320"/>
      <c r="G105" s="40" t="s">
        <v>235</v>
      </c>
      <c r="H105" s="39" t="s">
        <v>236</v>
      </c>
      <c r="I105" s="35" t="s">
        <v>237</v>
      </c>
      <c r="J105" s="47" t="s">
        <v>238</v>
      </c>
      <c r="K105" s="110">
        <v>166</v>
      </c>
      <c r="L105" s="110" t="s">
        <v>142</v>
      </c>
      <c r="M105" s="43">
        <v>655</v>
      </c>
      <c r="N105" s="321" t="s">
        <v>35</v>
      </c>
      <c r="O105" s="321"/>
      <c r="P105" s="321"/>
      <c r="Q105" s="321"/>
      <c r="R105" s="321"/>
      <c r="S105" s="321"/>
      <c r="T105" s="321"/>
      <c r="U105" s="321"/>
      <c r="V105" s="321"/>
      <c r="W105" s="107"/>
    </row>
    <row r="106" spans="1:23" s="44" customFormat="1" ht="84" customHeight="1">
      <c r="A106" s="318" t="s">
        <v>35</v>
      </c>
      <c r="B106" s="319"/>
      <c r="C106" s="319"/>
      <c r="D106" s="319"/>
      <c r="E106" s="319"/>
      <c r="F106" s="320"/>
      <c r="G106" s="40" t="s">
        <v>235</v>
      </c>
      <c r="H106" s="39" t="s">
        <v>239</v>
      </c>
      <c r="I106" s="35" t="s">
        <v>240</v>
      </c>
      <c r="J106" s="47" t="s">
        <v>241</v>
      </c>
      <c r="K106" s="110">
        <v>166</v>
      </c>
      <c r="L106" s="110" t="s">
        <v>142</v>
      </c>
      <c r="M106" s="43">
        <v>232</v>
      </c>
      <c r="N106" s="321" t="s">
        <v>35</v>
      </c>
      <c r="O106" s="321"/>
      <c r="P106" s="321"/>
      <c r="Q106" s="321"/>
      <c r="R106" s="321"/>
      <c r="S106" s="321"/>
      <c r="T106" s="321"/>
      <c r="U106" s="321"/>
      <c r="V106" s="321"/>
      <c r="W106" s="107"/>
    </row>
    <row r="107" spans="1:23" s="44" customFormat="1" ht="79.5" customHeight="1">
      <c r="A107" s="318" t="s">
        <v>35</v>
      </c>
      <c r="B107" s="319"/>
      <c r="C107" s="319"/>
      <c r="D107" s="319"/>
      <c r="E107" s="319"/>
      <c r="F107" s="320"/>
      <c r="G107" s="40" t="s">
        <v>235</v>
      </c>
      <c r="H107" s="46" t="s">
        <v>242</v>
      </c>
      <c r="I107" s="48" t="s">
        <v>243</v>
      </c>
      <c r="J107" s="49" t="s">
        <v>244</v>
      </c>
      <c r="K107" s="110">
        <v>166</v>
      </c>
      <c r="L107" s="110" t="s">
        <v>142</v>
      </c>
      <c r="M107" s="43">
        <v>63</v>
      </c>
      <c r="N107" s="321" t="s">
        <v>35</v>
      </c>
      <c r="O107" s="321"/>
      <c r="P107" s="321"/>
      <c r="Q107" s="321"/>
      <c r="R107" s="321"/>
      <c r="S107" s="321"/>
      <c r="T107" s="321"/>
      <c r="U107" s="321"/>
      <c r="V107" s="321"/>
      <c r="W107" s="107"/>
    </row>
    <row r="108" spans="1:23" s="44" customFormat="1" ht="111" customHeight="1">
      <c r="A108" s="92" t="s">
        <v>360</v>
      </c>
      <c r="B108" s="92" t="s">
        <v>54</v>
      </c>
      <c r="C108" s="92" t="s">
        <v>55</v>
      </c>
      <c r="D108" s="19" t="s">
        <v>56</v>
      </c>
      <c r="E108" s="96" t="s">
        <v>57</v>
      </c>
      <c r="F108" s="19" t="s">
        <v>58</v>
      </c>
      <c r="G108" s="92" t="s">
        <v>35</v>
      </c>
      <c r="H108" s="92" t="s">
        <v>35</v>
      </c>
      <c r="I108" s="111" t="s">
        <v>246</v>
      </c>
      <c r="J108" s="15" t="s">
        <v>35</v>
      </c>
      <c r="K108" s="115" t="s">
        <v>35</v>
      </c>
      <c r="L108" s="115" t="s">
        <v>35</v>
      </c>
      <c r="M108" s="115" t="s">
        <v>35</v>
      </c>
      <c r="N108" s="16">
        <v>47401000000</v>
      </c>
      <c r="O108" s="15" t="s">
        <v>106</v>
      </c>
      <c r="P108" s="85">
        <v>351050.09</v>
      </c>
      <c r="Q108" s="92" t="s">
        <v>146</v>
      </c>
      <c r="R108" s="92" t="s">
        <v>73</v>
      </c>
      <c r="S108" s="48" t="s">
        <v>96</v>
      </c>
      <c r="T108" s="10" t="s">
        <v>86</v>
      </c>
      <c r="U108" s="26" t="s">
        <v>53</v>
      </c>
      <c r="V108" s="26" t="s">
        <v>53</v>
      </c>
      <c r="W108" s="107"/>
    </row>
    <row r="109" spans="1:23" s="44" customFormat="1" ht="64.5" customHeight="1">
      <c r="A109" s="349" t="s">
        <v>35</v>
      </c>
      <c r="B109" s="350"/>
      <c r="C109" s="350"/>
      <c r="D109" s="350"/>
      <c r="E109" s="350"/>
      <c r="F109" s="351"/>
      <c r="G109" s="50" t="s">
        <v>247</v>
      </c>
      <c r="H109" s="46" t="s">
        <v>248</v>
      </c>
      <c r="I109" s="41" t="s">
        <v>249</v>
      </c>
      <c r="J109" s="42" t="s">
        <v>250</v>
      </c>
      <c r="K109" s="110">
        <v>166</v>
      </c>
      <c r="L109" s="110" t="s">
        <v>142</v>
      </c>
      <c r="M109" s="43">
        <v>1462</v>
      </c>
      <c r="N109" s="321" t="s">
        <v>35</v>
      </c>
      <c r="O109" s="321"/>
      <c r="P109" s="321"/>
      <c r="Q109" s="321"/>
      <c r="R109" s="321"/>
      <c r="S109" s="321"/>
      <c r="T109" s="321"/>
      <c r="U109" s="321"/>
      <c r="V109" s="321"/>
      <c r="W109" s="107"/>
    </row>
    <row r="110" spans="1:23" s="44" customFormat="1" ht="36.75" customHeight="1">
      <c r="A110" s="349" t="s">
        <v>35</v>
      </c>
      <c r="B110" s="350"/>
      <c r="C110" s="350"/>
      <c r="D110" s="350"/>
      <c r="E110" s="350"/>
      <c r="F110" s="351"/>
      <c r="G110" s="50" t="s">
        <v>247</v>
      </c>
      <c r="H110" s="50" t="s">
        <v>251</v>
      </c>
      <c r="I110" s="41" t="s">
        <v>252</v>
      </c>
      <c r="J110" s="51" t="s">
        <v>253</v>
      </c>
      <c r="K110" s="52">
        <v>166</v>
      </c>
      <c r="L110" s="52" t="s">
        <v>142</v>
      </c>
      <c r="M110" s="43">
        <v>525</v>
      </c>
      <c r="N110" s="321" t="s">
        <v>35</v>
      </c>
      <c r="O110" s="321"/>
      <c r="P110" s="321"/>
      <c r="Q110" s="321"/>
      <c r="R110" s="321"/>
      <c r="S110" s="321"/>
      <c r="T110" s="321"/>
      <c r="U110" s="321"/>
      <c r="V110" s="321"/>
      <c r="W110" s="107"/>
    </row>
    <row r="111" spans="1:23" s="44" customFormat="1" ht="38.25" customHeight="1">
      <c r="A111" s="349" t="s">
        <v>35</v>
      </c>
      <c r="B111" s="350"/>
      <c r="C111" s="350"/>
      <c r="D111" s="350"/>
      <c r="E111" s="350"/>
      <c r="F111" s="351"/>
      <c r="G111" s="50" t="s">
        <v>247</v>
      </c>
      <c r="H111" s="50" t="s">
        <v>254</v>
      </c>
      <c r="I111" s="41" t="s">
        <v>255</v>
      </c>
      <c r="J111" s="51" t="s">
        <v>256</v>
      </c>
      <c r="K111" s="52">
        <v>166</v>
      </c>
      <c r="L111" s="52" t="s">
        <v>142</v>
      </c>
      <c r="M111" s="43">
        <v>283</v>
      </c>
      <c r="N111" s="321" t="s">
        <v>35</v>
      </c>
      <c r="O111" s="321"/>
      <c r="P111" s="321"/>
      <c r="Q111" s="321"/>
      <c r="R111" s="321"/>
      <c r="S111" s="321"/>
      <c r="T111" s="321"/>
      <c r="U111" s="321"/>
      <c r="V111" s="321"/>
      <c r="W111" s="107"/>
    </row>
    <row r="112" spans="1:23" s="44" customFormat="1" ht="26.25" customHeight="1">
      <c r="A112" s="349" t="s">
        <v>35</v>
      </c>
      <c r="B112" s="350"/>
      <c r="C112" s="350"/>
      <c r="D112" s="350"/>
      <c r="E112" s="350"/>
      <c r="F112" s="351"/>
      <c r="G112" s="50" t="s">
        <v>247</v>
      </c>
      <c r="H112" s="50" t="s">
        <v>257</v>
      </c>
      <c r="I112" s="41" t="s">
        <v>258</v>
      </c>
      <c r="J112" s="51" t="s">
        <v>259</v>
      </c>
      <c r="K112" s="52">
        <v>166</v>
      </c>
      <c r="L112" s="52" t="s">
        <v>142</v>
      </c>
      <c r="M112" s="43">
        <v>601</v>
      </c>
      <c r="N112" s="321" t="s">
        <v>35</v>
      </c>
      <c r="O112" s="321"/>
      <c r="P112" s="321"/>
      <c r="Q112" s="321"/>
      <c r="R112" s="321"/>
      <c r="S112" s="321"/>
      <c r="T112" s="321"/>
      <c r="U112" s="321"/>
      <c r="V112" s="321"/>
      <c r="W112" s="107"/>
    </row>
    <row r="113" spans="1:24" s="44" customFormat="1" ht="38.25" customHeight="1">
      <c r="A113" s="349" t="s">
        <v>35</v>
      </c>
      <c r="B113" s="350"/>
      <c r="C113" s="350"/>
      <c r="D113" s="350"/>
      <c r="E113" s="350"/>
      <c r="F113" s="351"/>
      <c r="G113" s="50" t="s">
        <v>247</v>
      </c>
      <c r="H113" s="50" t="s">
        <v>260</v>
      </c>
      <c r="I113" s="41" t="s">
        <v>261</v>
      </c>
      <c r="J113" s="51" t="s">
        <v>262</v>
      </c>
      <c r="K113" s="52">
        <v>166</v>
      </c>
      <c r="L113" s="52" t="s">
        <v>142</v>
      </c>
      <c r="M113" s="43">
        <v>134</v>
      </c>
      <c r="N113" s="321" t="s">
        <v>35</v>
      </c>
      <c r="O113" s="321"/>
      <c r="P113" s="321"/>
      <c r="Q113" s="321"/>
      <c r="R113" s="321"/>
      <c r="S113" s="321"/>
      <c r="T113" s="321"/>
      <c r="U113" s="321"/>
      <c r="V113" s="321"/>
      <c r="W113" s="107"/>
    </row>
    <row r="114" spans="1:24" s="44" customFormat="1" ht="26.25" customHeight="1">
      <c r="A114" s="349" t="s">
        <v>35</v>
      </c>
      <c r="B114" s="350"/>
      <c r="C114" s="350"/>
      <c r="D114" s="350"/>
      <c r="E114" s="350"/>
      <c r="F114" s="351"/>
      <c r="G114" s="50" t="s">
        <v>247</v>
      </c>
      <c r="H114" s="50" t="s">
        <v>263</v>
      </c>
      <c r="I114" s="41" t="s">
        <v>264</v>
      </c>
      <c r="J114" s="51" t="s">
        <v>265</v>
      </c>
      <c r="K114" s="52">
        <v>166</v>
      </c>
      <c r="L114" s="52" t="s">
        <v>142</v>
      </c>
      <c r="M114" s="43">
        <v>180</v>
      </c>
      <c r="N114" s="321" t="s">
        <v>35</v>
      </c>
      <c r="O114" s="321"/>
      <c r="P114" s="321"/>
      <c r="Q114" s="321"/>
      <c r="R114" s="321"/>
      <c r="S114" s="321"/>
      <c r="T114" s="321"/>
      <c r="U114" s="321"/>
      <c r="V114" s="321"/>
      <c r="W114" s="107"/>
    </row>
    <row r="115" spans="1:24" s="44" customFormat="1" ht="41.25" customHeight="1">
      <c r="A115" s="349" t="s">
        <v>35</v>
      </c>
      <c r="B115" s="350"/>
      <c r="C115" s="350"/>
      <c r="D115" s="350"/>
      <c r="E115" s="350"/>
      <c r="F115" s="351"/>
      <c r="G115" s="50" t="s">
        <v>247</v>
      </c>
      <c r="H115" s="53" t="s">
        <v>266</v>
      </c>
      <c r="I115" s="41" t="s">
        <v>267</v>
      </c>
      <c r="J115" s="54" t="s">
        <v>268</v>
      </c>
      <c r="K115" s="55">
        <v>166</v>
      </c>
      <c r="L115" s="55" t="s">
        <v>142</v>
      </c>
      <c r="M115" s="43">
        <v>86</v>
      </c>
      <c r="N115" s="321" t="s">
        <v>35</v>
      </c>
      <c r="O115" s="321"/>
      <c r="P115" s="321"/>
      <c r="Q115" s="321"/>
      <c r="R115" s="321"/>
      <c r="S115" s="321"/>
      <c r="T115" s="321"/>
      <c r="U115" s="321"/>
      <c r="V115" s="321"/>
      <c r="W115" s="107"/>
    </row>
    <row r="116" spans="1:24" s="44" customFormat="1" ht="59.25" customHeight="1">
      <c r="A116" s="349" t="s">
        <v>35</v>
      </c>
      <c r="B116" s="350"/>
      <c r="C116" s="350"/>
      <c r="D116" s="350"/>
      <c r="E116" s="350"/>
      <c r="F116" s="351"/>
      <c r="G116" s="50" t="s">
        <v>247</v>
      </c>
      <c r="H116" s="46" t="s">
        <v>269</v>
      </c>
      <c r="I116" s="41" t="s">
        <v>270</v>
      </c>
      <c r="J116" s="42" t="s">
        <v>271</v>
      </c>
      <c r="K116" s="110">
        <v>166</v>
      </c>
      <c r="L116" s="110" t="s">
        <v>142</v>
      </c>
      <c r="M116" s="43">
        <v>184</v>
      </c>
      <c r="N116" s="321" t="s">
        <v>35</v>
      </c>
      <c r="O116" s="321"/>
      <c r="P116" s="321"/>
      <c r="Q116" s="321"/>
      <c r="R116" s="321"/>
      <c r="S116" s="321"/>
      <c r="T116" s="321"/>
      <c r="U116" s="321"/>
      <c r="V116" s="321"/>
      <c r="W116" s="107"/>
    </row>
    <row r="117" spans="1:24" s="44" customFormat="1" ht="61.5" customHeight="1">
      <c r="A117" s="349" t="s">
        <v>35</v>
      </c>
      <c r="B117" s="350"/>
      <c r="C117" s="350"/>
      <c r="D117" s="350"/>
      <c r="E117" s="350"/>
      <c r="F117" s="351"/>
      <c r="G117" s="50" t="s">
        <v>247</v>
      </c>
      <c r="H117" s="50" t="s">
        <v>272</v>
      </c>
      <c r="I117" s="41" t="s">
        <v>273</v>
      </c>
      <c r="J117" s="51" t="s">
        <v>274</v>
      </c>
      <c r="K117" s="52">
        <v>166</v>
      </c>
      <c r="L117" s="52" t="s">
        <v>142</v>
      </c>
      <c r="M117" s="43">
        <v>22</v>
      </c>
      <c r="N117" s="321" t="s">
        <v>35</v>
      </c>
      <c r="O117" s="321"/>
      <c r="P117" s="321"/>
      <c r="Q117" s="321"/>
      <c r="R117" s="321"/>
      <c r="S117" s="321"/>
      <c r="T117" s="321"/>
      <c r="U117" s="321"/>
      <c r="V117" s="321"/>
      <c r="W117" s="107"/>
    </row>
    <row r="118" spans="1:24" s="44" customFormat="1" ht="26.25" customHeight="1">
      <c r="A118" s="349" t="s">
        <v>35</v>
      </c>
      <c r="B118" s="350"/>
      <c r="C118" s="350"/>
      <c r="D118" s="350"/>
      <c r="E118" s="350"/>
      <c r="F118" s="351"/>
      <c r="G118" s="50" t="s">
        <v>247</v>
      </c>
      <c r="H118" s="50" t="s">
        <v>275</v>
      </c>
      <c r="I118" s="41" t="s">
        <v>276</v>
      </c>
      <c r="J118" s="51" t="s">
        <v>277</v>
      </c>
      <c r="K118" s="52">
        <v>166</v>
      </c>
      <c r="L118" s="52" t="s">
        <v>142</v>
      </c>
      <c r="M118" s="43">
        <v>43</v>
      </c>
      <c r="N118" s="321" t="s">
        <v>35</v>
      </c>
      <c r="O118" s="321"/>
      <c r="P118" s="321"/>
      <c r="Q118" s="321"/>
      <c r="R118" s="321"/>
      <c r="S118" s="321"/>
      <c r="T118" s="321"/>
      <c r="U118" s="321"/>
      <c r="V118" s="321"/>
      <c r="W118" s="107"/>
    </row>
    <row r="119" spans="1:24" s="44" customFormat="1" ht="36.75" customHeight="1">
      <c r="A119" s="349" t="s">
        <v>35</v>
      </c>
      <c r="B119" s="350"/>
      <c r="C119" s="350"/>
      <c r="D119" s="350"/>
      <c r="E119" s="350"/>
      <c r="F119" s="351"/>
      <c r="G119" s="50" t="s">
        <v>247</v>
      </c>
      <c r="H119" s="50" t="s">
        <v>272</v>
      </c>
      <c r="I119" s="41" t="s">
        <v>278</v>
      </c>
      <c r="J119" s="51" t="s">
        <v>279</v>
      </c>
      <c r="K119" s="52">
        <v>166</v>
      </c>
      <c r="L119" s="52" t="s">
        <v>142</v>
      </c>
      <c r="M119" s="43">
        <v>38</v>
      </c>
      <c r="N119" s="321" t="s">
        <v>35</v>
      </c>
      <c r="O119" s="321"/>
      <c r="P119" s="321"/>
      <c r="Q119" s="321"/>
      <c r="R119" s="321"/>
      <c r="S119" s="321"/>
      <c r="T119" s="321"/>
      <c r="U119" s="321"/>
      <c r="V119" s="321"/>
      <c r="W119" s="107"/>
    </row>
    <row r="120" spans="1:24" s="44" customFormat="1" ht="49.5" customHeight="1">
      <c r="A120" s="349" t="s">
        <v>35</v>
      </c>
      <c r="B120" s="350"/>
      <c r="C120" s="350"/>
      <c r="D120" s="350"/>
      <c r="E120" s="350"/>
      <c r="F120" s="351"/>
      <c r="G120" s="50" t="s">
        <v>247</v>
      </c>
      <c r="H120" s="50" t="s">
        <v>280</v>
      </c>
      <c r="I120" s="56" t="s">
        <v>281</v>
      </c>
      <c r="J120" s="51" t="s">
        <v>282</v>
      </c>
      <c r="K120" s="52">
        <v>166</v>
      </c>
      <c r="L120" s="52" t="s">
        <v>142</v>
      </c>
      <c r="M120" s="57">
        <v>10</v>
      </c>
      <c r="N120" s="321" t="s">
        <v>35</v>
      </c>
      <c r="O120" s="321"/>
      <c r="P120" s="321"/>
      <c r="Q120" s="321"/>
      <c r="R120" s="321"/>
      <c r="S120" s="321"/>
      <c r="T120" s="321"/>
      <c r="U120" s="321"/>
      <c r="V120" s="321"/>
      <c r="W120" s="107"/>
    </row>
    <row r="121" spans="1:24" s="44" customFormat="1" ht="72.75" customHeight="1">
      <c r="A121" s="349" t="s">
        <v>35</v>
      </c>
      <c r="B121" s="350"/>
      <c r="C121" s="350"/>
      <c r="D121" s="350"/>
      <c r="E121" s="350"/>
      <c r="F121" s="351"/>
      <c r="G121" s="50" t="s">
        <v>247</v>
      </c>
      <c r="H121" s="50" t="s">
        <v>283</v>
      </c>
      <c r="I121" s="56" t="s">
        <v>284</v>
      </c>
      <c r="J121" s="51" t="s">
        <v>285</v>
      </c>
      <c r="K121" s="52">
        <v>166</v>
      </c>
      <c r="L121" s="52" t="s">
        <v>142</v>
      </c>
      <c r="M121" s="57">
        <v>180</v>
      </c>
      <c r="N121" s="321" t="s">
        <v>35</v>
      </c>
      <c r="O121" s="321"/>
      <c r="P121" s="321"/>
      <c r="Q121" s="321"/>
      <c r="R121" s="321"/>
      <c r="S121" s="321"/>
      <c r="T121" s="321"/>
      <c r="U121" s="321"/>
      <c r="V121" s="321"/>
      <c r="W121" s="107"/>
    </row>
    <row r="122" spans="1:24" ht="102">
      <c r="A122" s="30" t="s">
        <v>361</v>
      </c>
      <c r="B122" s="92" t="s">
        <v>54</v>
      </c>
      <c r="C122" s="92" t="s">
        <v>55</v>
      </c>
      <c r="D122" s="27" t="s">
        <v>56</v>
      </c>
      <c r="E122" s="92" t="s">
        <v>57</v>
      </c>
      <c r="F122" s="27" t="s">
        <v>58</v>
      </c>
      <c r="G122" s="92" t="s">
        <v>90</v>
      </c>
      <c r="H122" s="92" t="s">
        <v>91</v>
      </c>
      <c r="I122" s="111" t="s">
        <v>103</v>
      </c>
      <c r="J122" s="15" t="s">
        <v>94</v>
      </c>
      <c r="K122" s="16">
        <v>876</v>
      </c>
      <c r="L122" s="16" t="s">
        <v>65</v>
      </c>
      <c r="M122" s="12">
        <v>4000</v>
      </c>
      <c r="N122" s="10">
        <v>47401000000</v>
      </c>
      <c r="O122" s="10" t="s">
        <v>51</v>
      </c>
      <c r="P122" s="143">
        <v>680000</v>
      </c>
      <c r="Q122" s="20" t="s">
        <v>146</v>
      </c>
      <c r="R122" s="20" t="s">
        <v>73</v>
      </c>
      <c r="S122" s="10" t="s">
        <v>96</v>
      </c>
      <c r="T122" s="10" t="s">
        <v>86</v>
      </c>
      <c r="U122" s="26" t="s">
        <v>53</v>
      </c>
      <c r="V122" s="26" t="s">
        <v>53</v>
      </c>
    </row>
    <row r="123" spans="1:24" s="114" customFormat="1" ht="116.25" customHeight="1">
      <c r="A123" s="92" t="s">
        <v>368</v>
      </c>
      <c r="B123" s="92" t="s">
        <v>54</v>
      </c>
      <c r="C123" s="92" t="s">
        <v>55</v>
      </c>
      <c r="D123" s="27" t="s">
        <v>56</v>
      </c>
      <c r="E123" s="92" t="s">
        <v>342</v>
      </c>
      <c r="F123" s="27" t="s">
        <v>362</v>
      </c>
      <c r="G123" s="108" t="s">
        <v>363</v>
      </c>
      <c r="H123" s="132" t="s">
        <v>364</v>
      </c>
      <c r="I123" s="140" t="s">
        <v>365</v>
      </c>
      <c r="J123" s="141" t="s">
        <v>366</v>
      </c>
      <c r="K123" s="133">
        <v>876</v>
      </c>
      <c r="L123" s="133" t="s">
        <v>367</v>
      </c>
      <c r="M123" s="142">
        <v>1</v>
      </c>
      <c r="N123" s="134">
        <v>47401000000</v>
      </c>
      <c r="O123" s="133" t="s">
        <v>51</v>
      </c>
      <c r="P123" s="85">
        <v>627100</v>
      </c>
      <c r="Q123" s="92" t="s">
        <v>146</v>
      </c>
      <c r="R123" s="92" t="s">
        <v>73</v>
      </c>
      <c r="S123" s="10" t="s">
        <v>96</v>
      </c>
      <c r="T123" s="16" t="s">
        <v>86</v>
      </c>
      <c r="U123" s="16" t="s">
        <v>53</v>
      </c>
      <c r="V123" s="16" t="s">
        <v>53</v>
      </c>
      <c r="W123" s="86"/>
    </row>
    <row r="124" spans="1:24" s="114" customFormat="1" ht="116.25" customHeight="1">
      <c r="A124" s="131"/>
      <c r="B124" s="131" t="s">
        <v>54</v>
      </c>
      <c r="C124" s="131" t="s">
        <v>55</v>
      </c>
      <c r="D124" s="27" t="s">
        <v>56</v>
      </c>
      <c r="E124" s="131" t="s">
        <v>342</v>
      </c>
      <c r="F124" s="27" t="s">
        <v>362</v>
      </c>
      <c r="G124" s="125" t="s">
        <v>363</v>
      </c>
      <c r="H124" s="132" t="s">
        <v>364</v>
      </c>
      <c r="I124" s="140" t="s">
        <v>365</v>
      </c>
      <c r="J124" s="141" t="s">
        <v>366</v>
      </c>
      <c r="K124" s="133">
        <v>876</v>
      </c>
      <c r="L124" s="133" t="s">
        <v>367</v>
      </c>
      <c r="M124" s="142">
        <v>1</v>
      </c>
      <c r="N124" s="134">
        <v>47401000000</v>
      </c>
      <c r="O124" s="133" t="s">
        <v>51</v>
      </c>
      <c r="P124" s="85">
        <v>627100</v>
      </c>
      <c r="Q124" s="131" t="s">
        <v>369</v>
      </c>
      <c r="R124" s="131" t="s">
        <v>73</v>
      </c>
      <c r="S124" s="10" t="s">
        <v>380</v>
      </c>
      <c r="T124" s="16" t="s">
        <v>86</v>
      </c>
      <c r="U124" s="16" t="s">
        <v>53</v>
      </c>
      <c r="V124" s="16" t="s">
        <v>53</v>
      </c>
      <c r="W124" s="86"/>
      <c r="X124" s="123"/>
    </row>
    <row r="125" spans="1:24" s="114" customFormat="1" ht="66.75" customHeight="1">
      <c r="A125" s="129"/>
      <c r="B125" s="129" t="s">
        <v>54</v>
      </c>
      <c r="C125" s="129" t="s">
        <v>55</v>
      </c>
      <c r="D125" s="19" t="s">
        <v>56</v>
      </c>
      <c r="E125" s="129" t="s">
        <v>342</v>
      </c>
      <c r="F125" s="19" t="s">
        <v>362</v>
      </c>
      <c r="G125" s="144" t="s">
        <v>35</v>
      </c>
      <c r="H125" s="145" t="s">
        <v>35</v>
      </c>
      <c r="I125" s="146" t="s">
        <v>370</v>
      </c>
      <c r="J125" s="128" t="s">
        <v>35</v>
      </c>
      <c r="K125" s="147" t="s">
        <v>35</v>
      </c>
      <c r="L125" s="147" t="s">
        <v>35</v>
      </c>
      <c r="M125" s="148" t="s">
        <v>35</v>
      </c>
      <c r="N125" s="149">
        <v>47401000000</v>
      </c>
      <c r="O125" s="147" t="s">
        <v>51</v>
      </c>
      <c r="P125" s="121">
        <v>99957.57</v>
      </c>
      <c r="Q125" s="129" t="s">
        <v>369</v>
      </c>
      <c r="R125" s="129" t="s">
        <v>73</v>
      </c>
      <c r="S125" s="127" t="s">
        <v>85</v>
      </c>
      <c r="T125" s="130" t="s">
        <v>86</v>
      </c>
      <c r="U125" s="130" t="s">
        <v>53</v>
      </c>
      <c r="V125" s="130" t="s">
        <v>53</v>
      </c>
      <c r="W125" s="86"/>
      <c r="X125" s="123"/>
    </row>
    <row r="126" spans="1:24" s="84" customFormat="1" ht="48.75" customHeight="1">
      <c r="A126" s="294" t="s">
        <v>35</v>
      </c>
      <c r="B126" s="295"/>
      <c r="C126" s="295"/>
      <c r="D126" s="295"/>
      <c r="E126" s="295"/>
      <c r="F126" s="295"/>
      <c r="G126" s="48" t="s">
        <v>381</v>
      </c>
      <c r="H126" s="124" t="s">
        <v>371</v>
      </c>
      <c r="I126" s="116" t="s">
        <v>372</v>
      </c>
      <c r="J126" s="150" t="s">
        <v>373</v>
      </c>
      <c r="K126" s="147">
        <v>876</v>
      </c>
      <c r="L126" s="147" t="s">
        <v>367</v>
      </c>
      <c r="M126" s="152">
        <v>20</v>
      </c>
      <c r="N126" s="294" t="s">
        <v>35</v>
      </c>
      <c r="O126" s="295"/>
      <c r="P126" s="295"/>
      <c r="Q126" s="295"/>
      <c r="R126" s="295"/>
      <c r="S126" s="295"/>
      <c r="T126" s="295"/>
      <c r="U126" s="295"/>
      <c r="V126" s="324"/>
      <c r="W126" s="151"/>
      <c r="X126" s="126"/>
    </row>
    <row r="127" spans="1:24" s="84" customFormat="1" ht="48.75" customHeight="1">
      <c r="A127" s="296"/>
      <c r="B127" s="297"/>
      <c r="C127" s="297"/>
      <c r="D127" s="297"/>
      <c r="E127" s="297"/>
      <c r="F127" s="297"/>
      <c r="G127" s="48" t="s">
        <v>381</v>
      </c>
      <c r="H127" s="124" t="s">
        <v>371</v>
      </c>
      <c r="I127" s="116" t="s">
        <v>374</v>
      </c>
      <c r="J127" s="150" t="s">
        <v>373</v>
      </c>
      <c r="K127" s="147">
        <v>876</v>
      </c>
      <c r="L127" s="147" t="s">
        <v>367</v>
      </c>
      <c r="M127" s="152">
        <v>20</v>
      </c>
      <c r="N127" s="296"/>
      <c r="O127" s="297"/>
      <c r="P127" s="297"/>
      <c r="Q127" s="297"/>
      <c r="R127" s="297"/>
      <c r="S127" s="297"/>
      <c r="T127" s="297"/>
      <c r="U127" s="297"/>
      <c r="V127" s="326"/>
      <c r="W127" s="151"/>
      <c r="X127" s="126"/>
    </row>
    <row r="128" spans="1:24" s="84" customFormat="1" ht="48.75" customHeight="1">
      <c r="A128" s="296"/>
      <c r="B128" s="297"/>
      <c r="C128" s="297"/>
      <c r="D128" s="297"/>
      <c r="E128" s="297"/>
      <c r="F128" s="297"/>
      <c r="G128" s="48" t="s">
        <v>381</v>
      </c>
      <c r="H128" s="124" t="s">
        <v>371</v>
      </c>
      <c r="I128" s="116" t="s">
        <v>375</v>
      </c>
      <c r="J128" s="150" t="s">
        <v>373</v>
      </c>
      <c r="K128" s="147">
        <v>876</v>
      </c>
      <c r="L128" s="147" t="s">
        <v>367</v>
      </c>
      <c r="M128" s="152">
        <v>10</v>
      </c>
      <c r="N128" s="296"/>
      <c r="O128" s="297"/>
      <c r="P128" s="297"/>
      <c r="Q128" s="297"/>
      <c r="R128" s="297"/>
      <c r="S128" s="297"/>
      <c r="T128" s="297"/>
      <c r="U128" s="297"/>
      <c r="V128" s="326"/>
      <c r="W128" s="151"/>
      <c r="X128" s="126"/>
    </row>
    <row r="129" spans="1:24" s="84" customFormat="1" ht="48.75" customHeight="1">
      <c r="A129" s="296"/>
      <c r="B129" s="297"/>
      <c r="C129" s="297"/>
      <c r="D129" s="297"/>
      <c r="E129" s="297"/>
      <c r="F129" s="297"/>
      <c r="G129" s="48" t="s">
        <v>381</v>
      </c>
      <c r="H129" s="124" t="s">
        <v>371</v>
      </c>
      <c r="I129" s="116" t="s">
        <v>376</v>
      </c>
      <c r="J129" s="150" t="s">
        <v>373</v>
      </c>
      <c r="K129" s="147">
        <v>876</v>
      </c>
      <c r="L129" s="147" t="s">
        <v>367</v>
      </c>
      <c r="M129" s="152">
        <v>10</v>
      </c>
      <c r="N129" s="296"/>
      <c r="O129" s="297"/>
      <c r="P129" s="297"/>
      <c r="Q129" s="297"/>
      <c r="R129" s="297"/>
      <c r="S129" s="297"/>
      <c r="T129" s="297"/>
      <c r="U129" s="297"/>
      <c r="V129" s="326"/>
      <c r="W129" s="151"/>
      <c r="X129" s="126"/>
    </row>
    <row r="130" spans="1:24" s="84" customFormat="1" ht="48.75" customHeight="1">
      <c r="A130" s="296"/>
      <c r="B130" s="297"/>
      <c r="C130" s="297"/>
      <c r="D130" s="297"/>
      <c r="E130" s="297"/>
      <c r="F130" s="297"/>
      <c r="G130" s="48" t="s">
        <v>381</v>
      </c>
      <c r="H130" s="124" t="s">
        <v>371</v>
      </c>
      <c r="I130" s="116" t="s">
        <v>377</v>
      </c>
      <c r="J130" s="150" t="s">
        <v>373</v>
      </c>
      <c r="K130" s="147">
        <v>876</v>
      </c>
      <c r="L130" s="147" t="s">
        <v>367</v>
      </c>
      <c r="M130" s="152">
        <v>16</v>
      </c>
      <c r="N130" s="296"/>
      <c r="O130" s="297"/>
      <c r="P130" s="297"/>
      <c r="Q130" s="297"/>
      <c r="R130" s="297"/>
      <c r="S130" s="297"/>
      <c r="T130" s="297"/>
      <c r="U130" s="297"/>
      <c r="V130" s="326"/>
      <c r="W130" s="151"/>
      <c r="X130" s="126"/>
    </row>
    <row r="131" spans="1:24" s="84" customFormat="1" ht="48.75" customHeight="1">
      <c r="A131" s="296"/>
      <c r="B131" s="297"/>
      <c r="C131" s="297"/>
      <c r="D131" s="297"/>
      <c r="E131" s="297"/>
      <c r="F131" s="297"/>
      <c r="G131" s="48" t="s">
        <v>381</v>
      </c>
      <c r="H131" s="124" t="s">
        <v>371</v>
      </c>
      <c r="I131" s="116" t="s">
        <v>378</v>
      </c>
      <c r="J131" s="150" t="s">
        <v>373</v>
      </c>
      <c r="K131" s="147">
        <v>876</v>
      </c>
      <c r="L131" s="147" t="s">
        <v>367</v>
      </c>
      <c r="M131" s="152">
        <v>6</v>
      </c>
      <c r="N131" s="296"/>
      <c r="O131" s="297"/>
      <c r="P131" s="297"/>
      <c r="Q131" s="297"/>
      <c r="R131" s="297"/>
      <c r="S131" s="297"/>
      <c r="T131" s="297"/>
      <c r="U131" s="297"/>
      <c r="V131" s="326"/>
      <c r="W131" s="151"/>
      <c r="X131" s="126"/>
    </row>
    <row r="132" spans="1:24" s="84" customFormat="1" ht="48.75" customHeight="1">
      <c r="A132" s="298"/>
      <c r="B132" s="299"/>
      <c r="C132" s="299"/>
      <c r="D132" s="299"/>
      <c r="E132" s="299"/>
      <c r="F132" s="299"/>
      <c r="G132" s="48" t="s">
        <v>381</v>
      </c>
      <c r="H132" s="124" t="s">
        <v>371</v>
      </c>
      <c r="I132" s="116" t="s">
        <v>379</v>
      </c>
      <c r="J132" s="150" t="s">
        <v>373</v>
      </c>
      <c r="K132" s="147">
        <v>876</v>
      </c>
      <c r="L132" s="133" t="s">
        <v>367</v>
      </c>
      <c r="M132" s="152">
        <v>5</v>
      </c>
      <c r="N132" s="298"/>
      <c r="O132" s="299"/>
      <c r="P132" s="299"/>
      <c r="Q132" s="299"/>
      <c r="R132" s="299"/>
      <c r="S132" s="299"/>
      <c r="T132" s="299"/>
      <c r="U132" s="299"/>
      <c r="V132" s="327"/>
      <c r="W132" s="151"/>
      <c r="X132" s="126"/>
    </row>
    <row r="133" spans="1:24" s="114" customFormat="1" ht="116.25" customHeight="1">
      <c r="A133" s="162"/>
      <c r="B133" s="162" t="s">
        <v>54</v>
      </c>
      <c r="C133" s="162" t="s">
        <v>55</v>
      </c>
      <c r="D133" s="163" t="s">
        <v>382</v>
      </c>
      <c r="E133" s="162" t="s">
        <v>383</v>
      </c>
      <c r="F133" s="163" t="s">
        <v>384</v>
      </c>
      <c r="G133" s="16" t="s">
        <v>35</v>
      </c>
      <c r="H133" s="16" t="s">
        <v>35</v>
      </c>
      <c r="I133" s="140" t="s">
        <v>385</v>
      </c>
      <c r="J133" s="154" t="s">
        <v>35</v>
      </c>
      <c r="K133" s="133">
        <v>796</v>
      </c>
      <c r="L133" s="133" t="s">
        <v>111</v>
      </c>
      <c r="M133" s="142">
        <v>8</v>
      </c>
      <c r="N133" s="134">
        <v>47401000000</v>
      </c>
      <c r="O133" s="133" t="s">
        <v>51</v>
      </c>
      <c r="P133" s="85">
        <v>176841.33</v>
      </c>
      <c r="Q133" s="153" t="s">
        <v>369</v>
      </c>
      <c r="R133" s="153" t="s">
        <v>148</v>
      </c>
      <c r="S133" s="10" t="s">
        <v>96</v>
      </c>
      <c r="T133" s="16" t="s">
        <v>86</v>
      </c>
      <c r="U133" s="16" t="s">
        <v>53</v>
      </c>
      <c r="V133" s="16" t="s">
        <v>53</v>
      </c>
      <c r="W133" s="86"/>
    </row>
    <row r="134" spans="1:24" s="84" customFormat="1" ht="79.5" customHeight="1">
      <c r="A134" s="300" t="s">
        <v>35</v>
      </c>
      <c r="B134" s="301"/>
      <c r="C134" s="301"/>
      <c r="D134" s="301"/>
      <c r="E134" s="301"/>
      <c r="F134" s="302"/>
      <c r="G134" s="48" t="s">
        <v>386</v>
      </c>
      <c r="H134" s="26" t="s">
        <v>387</v>
      </c>
      <c r="I134" s="45" t="s">
        <v>388</v>
      </c>
      <c r="J134" s="150" t="s">
        <v>389</v>
      </c>
      <c r="K134" s="133">
        <v>796</v>
      </c>
      <c r="L134" s="133" t="s">
        <v>111</v>
      </c>
      <c r="M134" s="26">
        <v>3</v>
      </c>
      <c r="N134" s="348" t="s">
        <v>35</v>
      </c>
      <c r="O134" s="348"/>
      <c r="P134" s="348"/>
      <c r="Q134" s="348"/>
      <c r="R134" s="348"/>
      <c r="S134" s="348"/>
      <c r="T134" s="348"/>
      <c r="U134" s="348"/>
      <c r="V134" s="348"/>
      <c r="W134" s="164"/>
      <c r="X134" s="156"/>
    </row>
    <row r="135" spans="1:24" s="84" customFormat="1" ht="117" customHeight="1">
      <c r="A135" s="303"/>
      <c r="B135" s="304"/>
      <c r="C135" s="304"/>
      <c r="D135" s="304"/>
      <c r="E135" s="304"/>
      <c r="F135" s="305"/>
      <c r="G135" s="48" t="s">
        <v>386</v>
      </c>
      <c r="H135" s="26" t="s">
        <v>390</v>
      </c>
      <c r="I135" s="45" t="s">
        <v>391</v>
      </c>
      <c r="J135" s="150" t="s">
        <v>392</v>
      </c>
      <c r="K135" s="133">
        <v>796</v>
      </c>
      <c r="L135" s="133" t="s">
        <v>111</v>
      </c>
      <c r="M135" s="26">
        <v>3</v>
      </c>
      <c r="N135" s="348"/>
      <c r="O135" s="348"/>
      <c r="P135" s="348"/>
      <c r="Q135" s="348"/>
      <c r="R135" s="348"/>
      <c r="S135" s="348"/>
      <c r="T135" s="348"/>
      <c r="U135" s="348"/>
      <c r="V135" s="348"/>
      <c r="W135" s="164"/>
      <c r="X135" s="156"/>
    </row>
    <row r="136" spans="1:24" s="84" customFormat="1" ht="129.75" customHeight="1">
      <c r="A136" s="306"/>
      <c r="B136" s="307"/>
      <c r="C136" s="307"/>
      <c r="D136" s="307"/>
      <c r="E136" s="307"/>
      <c r="F136" s="308"/>
      <c r="G136" s="48" t="s">
        <v>386</v>
      </c>
      <c r="H136" s="26" t="s">
        <v>393</v>
      </c>
      <c r="I136" s="45" t="s">
        <v>394</v>
      </c>
      <c r="J136" s="150" t="s">
        <v>395</v>
      </c>
      <c r="K136" s="133">
        <v>796</v>
      </c>
      <c r="L136" s="133" t="s">
        <v>111</v>
      </c>
      <c r="M136" s="26">
        <v>2</v>
      </c>
      <c r="N136" s="348"/>
      <c r="O136" s="348"/>
      <c r="P136" s="348"/>
      <c r="Q136" s="348"/>
      <c r="R136" s="348"/>
      <c r="S136" s="348"/>
      <c r="T136" s="348"/>
      <c r="U136" s="348"/>
      <c r="V136" s="348"/>
      <c r="W136" s="164"/>
      <c r="X136" s="156"/>
    </row>
    <row r="137" spans="1:24" s="114" customFormat="1" ht="138" customHeight="1">
      <c r="A137" s="162"/>
      <c r="B137" s="162" t="s">
        <v>54</v>
      </c>
      <c r="C137" s="162" t="s">
        <v>55</v>
      </c>
      <c r="D137" s="163" t="s">
        <v>56</v>
      </c>
      <c r="E137" s="162" t="s">
        <v>57</v>
      </c>
      <c r="F137" s="163" t="s">
        <v>58</v>
      </c>
      <c r="G137" s="16" t="s">
        <v>35</v>
      </c>
      <c r="H137" s="16" t="s">
        <v>35</v>
      </c>
      <c r="I137" s="111" t="s">
        <v>308</v>
      </c>
      <c r="J137" s="112" t="s">
        <v>309</v>
      </c>
      <c r="K137" s="155">
        <v>792</v>
      </c>
      <c r="L137" s="155" t="s">
        <v>314</v>
      </c>
      <c r="M137" s="16">
        <v>122</v>
      </c>
      <c r="N137" s="16">
        <v>47401000000</v>
      </c>
      <c r="O137" s="15" t="s">
        <v>106</v>
      </c>
      <c r="P137" s="85">
        <v>571653.32999999996</v>
      </c>
      <c r="Q137" s="153" t="s">
        <v>369</v>
      </c>
      <c r="R137" s="153" t="s">
        <v>73</v>
      </c>
      <c r="S137" s="10" t="s">
        <v>96</v>
      </c>
      <c r="T137" s="16" t="s">
        <v>86</v>
      </c>
      <c r="U137" s="16" t="s">
        <v>53</v>
      </c>
      <c r="V137" s="16" t="s">
        <v>53</v>
      </c>
      <c r="W137" s="86"/>
    </row>
    <row r="138" spans="1:24" s="114" customFormat="1" ht="39.75" customHeight="1">
      <c r="A138" s="339" t="s">
        <v>35</v>
      </c>
      <c r="B138" s="340"/>
      <c r="C138" s="340"/>
      <c r="D138" s="340"/>
      <c r="E138" s="340"/>
      <c r="F138" s="341"/>
      <c r="G138" s="16" t="s">
        <v>310</v>
      </c>
      <c r="H138" s="16" t="s">
        <v>311</v>
      </c>
      <c r="I138" s="116" t="s">
        <v>312</v>
      </c>
      <c r="J138" s="117" t="s">
        <v>313</v>
      </c>
      <c r="K138" s="155">
        <v>792</v>
      </c>
      <c r="L138" s="155" t="s">
        <v>314</v>
      </c>
      <c r="M138" s="26">
        <v>11</v>
      </c>
      <c r="N138" s="236" t="s">
        <v>35</v>
      </c>
      <c r="O138" s="236"/>
      <c r="P138" s="236"/>
      <c r="Q138" s="236"/>
      <c r="R138" s="236"/>
      <c r="S138" s="236"/>
      <c r="T138" s="236"/>
      <c r="U138" s="236"/>
      <c r="V138" s="236"/>
      <c r="W138" s="166"/>
    </row>
    <row r="139" spans="1:24" s="114" customFormat="1" ht="39.75" customHeight="1">
      <c r="A139" s="342"/>
      <c r="B139" s="343"/>
      <c r="C139" s="343"/>
      <c r="D139" s="343"/>
      <c r="E139" s="343"/>
      <c r="F139" s="344"/>
      <c r="G139" s="16" t="s">
        <v>310</v>
      </c>
      <c r="H139" s="16" t="s">
        <v>311</v>
      </c>
      <c r="I139" s="116" t="s">
        <v>315</v>
      </c>
      <c r="J139" s="117" t="s">
        <v>313</v>
      </c>
      <c r="K139" s="155">
        <v>792</v>
      </c>
      <c r="L139" s="155" t="s">
        <v>314</v>
      </c>
      <c r="M139" s="26">
        <v>1</v>
      </c>
      <c r="N139" s="236"/>
      <c r="O139" s="236"/>
      <c r="P139" s="236"/>
      <c r="Q139" s="236"/>
      <c r="R139" s="236"/>
      <c r="S139" s="236"/>
      <c r="T139" s="236"/>
      <c r="U139" s="236"/>
      <c r="V139" s="236"/>
      <c r="W139" s="166"/>
    </row>
    <row r="140" spans="1:24" s="114" customFormat="1" ht="39.75" customHeight="1">
      <c r="A140" s="342"/>
      <c r="B140" s="343"/>
      <c r="C140" s="343"/>
      <c r="D140" s="343"/>
      <c r="E140" s="343"/>
      <c r="F140" s="344"/>
      <c r="G140" s="16" t="s">
        <v>310</v>
      </c>
      <c r="H140" s="16" t="s">
        <v>311</v>
      </c>
      <c r="I140" s="116" t="s">
        <v>316</v>
      </c>
      <c r="J140" s="117" t="s">
        <v>313</v>
      </c>
      <c r="K140" s="155">
        <v>792</v>
      </c>
      <c r="L140" s="155" t="s">
        <v>314</v>
      </c>
      <c r="M140" s="26">
        <v>102</v>
      </c>
      <c r="N140" s="236"/>
      <c r="O140" s="236"/>
      <c r="P140" s="236"/>
      <c r="Q140" s="236"/>
      <c r="R140" s="236"/>
      <c r="S140" s="236"/>
      <c r="T140" s="236"/>
      <c r="U140" s="236"/>
      <c r="V140" s="236"/>
      <c r="W140" s="166"/>
    </row>
    <row r="141" spans="1:24" s="114" customFormat="1" ht="39.75" customHeight="1">
      <c r="A141" s="342"/>
      <c r="B141" s="343"/>
      <c r="C141" s="343"/>
      <c r="D141" s="343"/>
      <c r="E141" s="343"/>
      <c r="F141" s="344"/>
      <c r="G141" s="16" t="s">
        <v>310</v>
      </c>
      <c r="H141" s="16" t="s">
        <v>311</v>
      </c>
      <c r="I141" s="116" t="s">
        <v>317</v>
      </c>
      <c r="J141" s="117" t="s">
        <v>313</v>
      </c>
      <c r="K141" s="155">
        <v>792</v>
      </c>
      <c r="L141" s="155" t="s">
        <v>314</v>
      </c>
      <c r="M141" s="26">
        <v>4</v>
      </c>
      <c r="N141" s="236"/>
      <c r="O141" s="236"/>
      <c r="P141" s="236"/>
      <c r="Q141" s="236"/>
      <c r="R141" s="236"/>
      <c r="S141" s="236"/>
      <c r="T141" s="236"/>
      <c r="U141" s="236"/>
      <c r="V141" s="236"/>
      <c r="W141" s="166"/>
    </row>
    <row r="142" spans="1:24" s="114" customFormat="1" ht="39.75" customHeight="1">
      <c r="A142" s="342"/>
      <c r="B142" s="343"/>
      <c r="C142" s="343"/>
      <c r="D142" s="343"/>
      <c r="E142" s="343"/>
      <c r="F142" s="344"/>
      <c r="G142" s="16" t="s">
        <v>310</v>
      </c>
      <c r="H142" s="16" t="s">
        <v>311</v>
      </c>
      <c r="I142" s="116" t="s">
        <v>318</v>
      </c>
      <c r="J142" s="117" t="s">
        <v>313</v>
      </c>
      <c r="K142" s="155">
        <v>792</v>
      </c>
      <c r="L142" s="155" t="s">
        <v>314</v>
      </c>
      <c r="M142" s="26">
        <v>2</v>
      </c>
      <c r="N142" s="236"/>
      <c r="O142" s="236"/>
      <c r="P142" s="236"/>
      <c r="Q142" s="236"/>
      <c r="R142" s="236"/>
      <c r="S142" s="236"/>
      <c r="T142" s="236"/>
      <c r="U142" s="236"/>
      <c r="V142" s="236"/>
      <c r="W142" s="166"/>
    </row>
    <row r="143" spans="1:24" s="114" customFormat="1" ht="39.75" customHeight="1">
      <c r="A143" s="342"/>
      <c r="B143" s="343"/>
      <c r="C143" s="343"/>
      <c r="D143" s="343"/>
      <c r="E143" s="343"/>
      <c r="F143" s="344"/>
      <c r="G143" s="16" t="s">
        <v>310</v>
      </c>
      <c r="H143" s="16" t="s">
        <v>311</v>
      </c>
      <c r="I143" s="116" t="s">
        <v>319</v>
      </c>
      <c r="J143" s="117" t="s">
        <v>313</v>
      </c>
      <c r="K143" s="155">
        <v>792</v>
      </c>
      <c r="L143" s="155" t="s">
        <v>314</v>
      </c>
      <c r="M143" s="26">
        <v>1</v>
      </c>
      <c r="N143" s="236"/>
      <c r="O143" s="236"/>
      <c r="P143" s="236"/>
      <c r="Q143" s="236"/>
      <c r="R143" s="236"/>
      <c r="S143" s="236"/>
      <c r="T143" s="236"/>
      <c r="U143" s="236"/>
      <c r="V143" s="236"/>
      <c r="W143" s="166"/>
    </row>
    <row r="144" spans="1:24" s="114" customFormat="1" ht="39.75" customHeight="1">
      <c r="A144" s="345"/>
      <c r="B144" s="346"/>
      <c r="C144" s="346"/>
      <c r="D144" s="346"/>
      <c r="E144" s="346"/>
      <c r="F144" s="347"/>
      <c r="G144" s="16" t="s">
        <v>310</v>
      </c>
      <c r="H144" s="16" t="s">
        <v>311</v>
      </c>
      <c r="I144" s="116" t="s">
        <v>320</v>
      </c>
      <c r="J144" s="117" t="s">
        <v>313</v>
      </c>
      <c r="K144" s="155">
        <v>792</v>
      </c>
      <c r="L144" s="16" t="s">
        <v>314</v>
      </c>
      <c r="M144" s="26">
        <v>1</v>
      </c>
      <c r="N144" s="236"/>
      <c r="O144" s="236"/>
      <c r="P144" s="236"/>
      <c r="Q144" s="236"/>
      <c r="R144" s="236"/>
      <c r="S144" s="236"/>
      <c r="T144" s="236"/>
      <c r="U144" s="236"/>
      <c r="V144" s="236"/>
      <c r="W144" s="166"/>
    </row>
    <row r="145" spans="1:24" s="114" customFormat="1" ht="116.25" customHeight="1">
      <c r="A145" s="162"/>
      <c r="B145" s="162" t="s">
        <v>54</v>
      </c>
      <c r="C145" s="162" t="s">
        <v>55</v>
      </c>
      <c r="D145" s="163" t="s">
        <v>382</v>
      </c>
      <c r="E145" s="162" t="s">
        <v>57</v>
      </c>
      <c r="F145" s="163" t="s">
        <v>384</v>
      </c>
      <c r="G145" s="167" t="s">
        <v>35</v>
      </c>
      <c r="H145" s="167" t="s">
        <v>35</v>
      </c>
      <c r="I145" s="140" t="s">
        <v>385</v>
      </c>
      <c r="J145" s="159" t="s">
        <v>35</v>
      </c>
      <c r="K145" s="133">
        <v>796</v>
      </c>
      <c r="L145" s="133" t="s">
        <v>111</v>
      </c>
      <c r="M145" s="142">
        <v>6</v>
      </c>
      <c r="N145" s="165">
        <v>47401000000</v>
      </c>
      <c r="O145" s="133" t="s">
        <v>51</v>
      </c>
      <c r="P145" s="85">
        <v>173000</v>
      </c>
      <c r="Q145" s="161" t="s">
        <v>369</v>
      </c>
      <c r="R145" s="161" t="s">
        <v>97</v>
      </c>
      <c r="S145" s="10" t="s">
        <v>401</v>
      </c>
      <c r="T145" s="167" t="s">
        <v>52</v>
      </c>
      <c r="U145" s="167" t="s">
        <v>53</v>
      </c>
      <c r="V145" s="167" t="s">
        <v>53</v>
      </c>
      <c r="W145" s="86"/>
    </row>
    <row r="146" spans="1:24" s="84" customFormat="1" ht="79.5" customHeight="1">
      <c r="A146" s="300" t="s">
        <v>35</v>
      </c>
      <c r="B146" s="301"/>
      <c r="C146" s="301"/>
      <c r="D146" s="301"/>
      <c r="E146" s="301"/>
      <c r="F146" s="302"/>
      <c r="G146" s="48" t="s">
        <v>386</v>
      </c>
      <c r="H146" s="26" t="s">
        <v>387</v>
      </c>
      <c r="I146" s="45" t="s">
        <v>388</v>
      </c>
      <c r="J146" s="150" t="s">
        <v>389</v>
      </c>
      <c r="K146" s="133">
        <v>796</v>
      </c>
      <c r="L146" s="133" t="s">
        <v>111</v>
      </c>
      <c r="M146" s="26">
        <v>3</v>
      </c>
      <c r="N146" s="365" t="s">
        <v>35</v>
      </c>
      <c r="O146" s="366"/>
      <c r="P146" s="366"/>
      <c r="Q146" s="366"/>
      <c r="R146" s="366"/>
      <c r="S146" s="366"/>
      <c r="T146" s="366"/>
      <c r="U146" s="366"/>
      <c r="V146" s="367"/>
      <c r="W146" s="164"/>
      <c r="X146" s="158"/>
    </row>
    <row r="147" spans="1:24" s="84" customFormat="1" ht="66" customHeight="1">
      <c r="A147" s="303"/>
      <c r="B147" s="304"/>
      <c r="C147" s="304"/>
      <c r="D147" s="304"/>
      <c r="E147" s="304"/>
      <c r="F147" s="305"/>
      <c r="G147" s="48" t="s">
        <v>386</v>
      </c>
      <c r="H147" s="26" t="s">
        <v>390</v>
      </c>
      <c r="I147" s="45" t="s">
        <v>391</v>
      </c>
      <c r="J147" s="150" t="s">
        <v>396</v>
      </c>
      <c r="K147" s="133">
        <v>796</v>
      </c>
      <c r="L147" s="133" t="s">
        <v>111</v>
      </c>
      <c r="M147" s="26">
        <v>1</v>
      </c>
      <c r="N147" s="368"/>
      <c r="O147" s="369"/>
      <c r="P147" s="369"/>
      <c r="Q147" s="369"/>
      <c r="R147" s="369"/>
      <c r="S147" s="369"/>
      <c r="T147" s="369"/>
      <c r="U147" s="369"/>
      <c r="V147" s="370"/>
      <c r="W147" s="164"/>
      <c r="X147" s="158"/>
    </row>
    <row r="148" spans="1:24" s="84" customFormat="1" ht="129.75" customHeight="1">
      <c r="A148" s="306"/>
      <c r="B148" s="307"/>
      <c r="C148" s="307"/>
      <c r="D148" s="307"/>
      <c r="E148" s="307"/>
      <c r="F148" s="308"/>
      <c r="G148" s="48" t="s">
        <v>386</v>
      </c>
      <c r="H148" s="26" t="s">
        <v>393</v>
      </c>
      <c r="I148" s="45" t="s">
        <v>394</v>
      </c>
      <c r="J148" s="150" t="s">
        <v>395</v>
      </c>
      <c r="K148" s="133">
        <v>796</v>
      </c>
      <c r="L148" s="133" t="s">
        <v>111</v>
      </c>
      <c r="M148" s="26">
        <v>2</v>
      </c>
      <c r="N148" s="371"/>
      <c r="O148" s="372"/>
      <c r="P148" s="372"/>
      <c r="Q148" s="372"/>
      <c r="R148" s="372"/>
      <c r="S148" s="372"/>
      <c r="T148" s="372"/>
      <c r="U148" s="372"/>
      <c r="V148" s="373"/>
      <c r="W148" s="164"/>
      <c r="X148" s="158"/>
    </row>
    <row r="149" spans="1:24" s="114" customFormat="1" ht="255.75" customHeight="1">
      <c r="A149" s="162"/>
      <c r="B149" s="162" t="s">
        <v>54</v>
      </c>
      <c r="C149" s="162" t="s">
        <v>55</v>
      </c>
      <c r="D149" s="163" t="s">
        <v>60</v>
      </c>
      <c r="E149" s="162" t="s">
        <v>57</v>
      </c>
      <c r="F149" s="163" t="s">
        <v>60</v>
      </c>
      <c r="G149" s="167" t="s">
        <v>397</v>
      </c>
      <c r="H149" s="167" t="s">
        <v>398</v>
      </c>
      <c r="I149" s="111" t="s">
        <v>399</v>
      </c>
      <c r="J149" s="112" t="s">
        <v>400</v>
      </c>
      <c r="K149" s="160" t="s">
        <v>70</v>
      </c>
      <c r="L149" s="167" t="s">
        <v>71</v>
      </c>
      <c r="M149" s="167">
        <v>43.3</v>
      </c>
      <c r="N149" s="167">
        <v>47401000000</v>
      </c>
      <c r="O149" s="15" t="s">
        <v>106</v>
      </c>
      <c r="P149" s="85">
        <v>834000</v>
      </c>
      <c r="Q149" s="161" t="s">
        <v>369</v>
      </c>
      <c r="R149" s="161" t="s">
        <v>402</v>
      </c>
      <c r="S149" s="10" t="s">
        <v>96</v>
      </c>
      <c r="T149" s="167" t="s">
        <v>86</v>
      </c>
      <c r="U149" s="167" t="s">
        <v>53</v>
      </c>
      <c r="V149" s="167" t="s">
        <v>53</v>
      </c>
      <c r="W149" s="171"/>
      <c r="X149" s="157"/>
    </row>
    <row r="150" spans="1:24" ht="41.25" customHeight="1">
      <c r="A150" s="279" t="s">
        <v>89</v>
      </c>
      <c r="B150" s="280"/>
      <c r="C150" s="280"/>
      <c r="D150" s="280"/>
      <c r="E150" s="280"/>
      <c r="F150" s="280"/>
      <c r="G150" s="280"/>
      <c r="H150" s="280"/>
      <c r="I150" s="280"/>
      <c r="J150" s="280"/>
      <c r="K150" s="280"/>
      <c r="L150" s="280"/>
      <c r="M150" s="280"/>
      <c r="N150" s="337"/>
      <c r="O150" s="337"/>
      <c r="P150" s="337"/>
      <c r="Q150" s="337"/>
      <c r="R150" s="337"/>
      <c r="S150" s="337"/>
      <c r="T150" s="337"/>
      <c r="U150" s="337"/>
      <c r="V150" s="338"/>
    </row>
    <row r="151" spans="1:24" ht="111" customHeight="1">
      <c r="A151" s="102" t="s">
        <v>27</v>
      </c>
      <c r="B151" s="92" t="s">
        <v>54</v>
      </c>
      <c r="C151" s="92" t="s">
        <v>55</v>
      </c>
      <c r="D151" s="27" t="s">
        <v>56</v>
      </c>
      <c r="E151" s="92" t="s">
        <v>57</v>
      </c>
      <c r="F151" s="27" t="s">
        <v>58</v>
      </c>
      <c r="G151" s="92" t="s">
        <v>90</v>
      </c>
      <c r="H151" s="92" t="s">
        <v>91</v>
      </c>
      <c r="I151" s="15" t="s">
        <v>95</v>
      </c>
      <c r="J151" s="15" t="s">
        <v>92</v>
      </c>
      <c r="K151" s="16">
        <v>876</v>
      </c>
      <c r="L151" s="16" t="s">
        <v>93</v>
      </c>
      <c r="M151" s="12">
        <v>4732</v>
      </c>
      <c r="N151" s="10">
        <v>47401000000</v>
      </c>
      <c r="O151" s="10" t="s">
        <v>51</v>
      </c>
      <c r="P151" s="21">
        <v>899080</v>
      </c>
      <c r="Q151" s="20" t="s">
        <v>97</v>
      </c>
      <c r="R151" s="20" t="s">
        <v>73</v>
      </c>
      <c r="S151" s="10" t="s">
        <v>96</v>
      </c>
      <c r="T151" s="10" t="s">
        <v>86</v>
      </c>
      <c r="U151" s="26" t="s">
        <v>53</v>
      </c>
      <c r="V151" s="26" t="s">
        <v>53</v>
      </c>
    </row>
    <row r="152" spans="1:24" ht="123.75" customHeight="1">
      <c r="A152" s="11" t="s">
        <v>28</v>
      </c>
      <c r="B152" s="11" t="s">
        <v>54</v>
      </c>
      <c r="C152" s="96" t="s">
        <v>55</v>
      </c>
      <c r="D152" s="19" t="s">
        <v>59</v>
      </c>
      <c r="E152" s="96" t="s">
        <v>57</v>
      </c>
      <c r="F152" s="19" t="s">
        <v>60</v>
      </c>
      <c r="G152" s="33" t="s">
        <v>35</v>
      </c>
      <c r="H152" s="34" t="s">
        <v>35</v>
      </c>
      <c r="I152" s="35" t="s">
        <v>104</v>
      </c>
      <c r="J152" s="36" t="s">
        <v>35</v>
      </c>
      <c r="K152" s="37">
        <v>704</v>
      </c>
      <c r="L152" s="37" t="s">
        <v>105</v>
      </c>
      <c r="M152" s="37">
        <v>347</v>
      </c>
      <c r="N152" s="37">
        <v>47401000000</v>
      </c>
      <c r="O152" s="36" t="s">
        <v>106</v>
      </c>
      <c r="P152" s="38">
        <f>347*1464.89</f>
        <v>508316.83</v>
      </c>
      <c r="Q152" s="39" t="s">
        <v>148</v>
      </c>
      <c r="R152" s="39" t="s">
        <v>73</v>
      </c>
      <c r="S152" s="32" t="s">
        <v>96</v>
      </c>
      <c r="T152" s="88" t="s">
        <v>86</v>
      </c>
      <c r="U152" s="90" t="s">
        <v>53</v>
      </c>
      <c r="V152" s="90" t="s">
        <v>53</v>
      </c>
    </row>
    <row r="153" spans="1:24" ht="63.75" customHeight="1">
      <c r="A153" s="207" t="s">
        <v>35</v>
      </c>
      <c r="B153" s="208"/>
      <c r="C153" s="208"/>
      <c r="D153" s="208"/>
      <c r="E153" s="208"/>
      <c r="F153" s="209"/>
      <c r="G153" s="40" t="s">
        <v>107</v>
      </c>
      <c r="H153" s="39" t="s">
        <v>108</v>
      </c>
      <c r="I153" s="35" t="s">
        <v>109</v>
      </c>
      <c r="J153" s="42" t="s">
        <v>110</v>
      </c>
      <c r="K153" s="109">
        <v>796</v>
      </c>
      <c r="L153" s="110" t="s">
        <v>111</v>
      </c>
      <c r="M153" s="181">
        <v>694</v>
      </c>
      <c r="N153" s="232" t="s">
        <v>35</v>
      </c>
      <c r="O153" s="233"/>
      <c r="P153" s="233"/>
      <c r="Q153" s="233"/>
      <c r="R153" s="233"/>
      <c r="S153" s="233"/>
      <c r="T153" s="233"/>
      <c r="U153" s="233"/>
      <c r="V153" s="234"/>
    </row>
    <row r="154" spans="1:24" ht="69" customHeight="1">
      <c r="A154" s="207" t="s">
        <v>35</v>
      </c>
      <c r="B154" s="208"/>
      <c r="C154" s="208"/>
      <c r="D154" s="208"/>
      <c r="E154" s="208"/>
      <c r="F154" s="209"/>
      <c r="G154" s="40" t="s">
        <v>107</v>
      </c>
      <c r="H154" s="39" t="s">
        <v>112</v>
      </c>
      <c r="I154" s="35" t="s">
        <v>113</v>
      </c>
      <c r="J154" s="42" t="s">
        <v>114</v>
      </c>
      <c r="K154" s="109">
        <v>796</v>
      </c>
      <c r="L154" s="110" t="s">
        <v>111</v>
      </c>
      <c r="M154" s="37">
        <v>347</v>
      </c>
      <c r="N154" s="232" t="s">
        <v>35</v>
      </c>
      <c r="O154" s="233"/>
      <c r="P154" s="233"/>
      <c r="Q154" s="233"/>
      <c r="R154" s="233"/>
      <c r="S154" s="233"/>
      <c r="T154" s="233"/>
      <c r="U154" s="233"/>
      <c r="V154" s="234"/>
    </row>
    <row r="155" spans="1:24" ht="81.75" customHeight="1">
      <c r="A155" s="210" t="s">
        <v>35</v>
      </c>
      <c r="B155" s="210"/>
      <c r="C155" s="210"/>
      <c r="D155" s="210"/>
      <c r="E155" s="210"/>
      <c r="F155" s="210"/>
      <c r="G155" s="40" t="s">
        <v>107</v>
      </c>
      <c r="H155" s="39" t="s">
        <v>115</v>
      </c>
      <c r="I155" s="35" t="s">
        <v>116</v>
      </c>
      <c r="J155" s="42" t="s">
        <v>117</v>
      </c>
      <c r="K155" s="109">
        <v>796</v>
      </c>
      <c r="L155" s="110" t="s">
        <v>111</v>
      </c>
      <c r="M155" s="37">
        <v>347</v>
      </c>
      <c r="N155" s="232" t="s">
        <v>35</v>
      </c>
      <c r="O155" s="233"/>
      <c r="P155" s="233"/>
      <c r="Q155" s="233"/>
      <c r="R155" s="233"/>
      <c r="S155" s="233"/>
      <c r="T155" s="233"/>
      <c r="U155" s="233"/>
      <c r="V155" s="234"/>
    </row>
    <row r="156" spans="1:24" ht="89.25">
      <c r="A156" s="210" t="s">
        <v>35</v>
      </c>
      <c r="B156" s="210"/>
      <c r="C156" s="210"/>
      <c r="D156" s="210"/>
      <c r="E156" s="210"/>
      <c r="F156" s="210"/>
      <c r="G156" s="40" t="s">
        <v>107</v>
      </c>
      <c r="H156" s="39" t="s">
        <v>118</v>
      </c>
      <c r="I156" s="35" t="s">
        <v>119</v>
      </c>
      <c r="J156" s="42" t="s">
        <v>120</v>
      </c>
      <c r="K156" s="109">
        <v>796</v>
      </c>
      <c r="L156" s="110" t="s">
        <v>111</v>
      </c>
      <c r="M156" s="172">
        <v>1041</v>
      </c>
      <c r="N156" s="232" t="s">
        <v>35</v>
      </c>
      <c r="O156" s="233"/>
      <c r="P156" s="233"/>
      <c r="Q156" s="233"/>
      <c r="R156" s="233"/>
      <c r="S156" s="233"/>
      <c r="T156" s="233"/>
      <c r="U156" s="233"/>
      <c r="V156" s="234"/>
    </row>
    <row r="157" spans="1:24" ht="102">
      <c r="A157" s="210" t="s">
        <v>35</v>
      </c>
      <c r="B157" s="210"/>
      <c r="C157" s="210"/>
      <c r="D157" s="210"/>
      <c r="E157" s="210"/>
      <c r="F157" s="210"/>
      <c r="G157" s="40" t="s">
        <v>107</v>
      </c>
      <c r="H157" s="39" t="s">
        <v>121</v>
      </c>
      <c r="I157" s="35" t="s">
        <v>122</v>
      </c>
      <c r="J157" s="42" t="s">
        <v>123</v>
      </c>
      <c r="K157" s="109">
        <v>796</v>
      </c>
      <c r="L157" s="110" t="s">
        <v>111</v>
      </c>
      <c r="M157" s="37">
        <v>347</v>
      </c>
      <c r="N157" s="232" t="s">
        <v>35</v>
      </c>
      <c r="O157" s="233"/>
      <c r="P157" s="233"/>
      <c r="Q157" s="233"/>
      <c r="R157" s="233"/>
      <c r="S157" s="233"/>
      <c r="T157" s="233"/>
      <c r="U157" s="233"/>
      <c r="V157" s="234"/>
    </row>
    <row r="158" spans="1:24" ht="51">
      <c r="A158" s="210" t="s">
        <v>35</v>
      </c>
      <c r="B158" s="210"/>
      <c r="C158" s="210"/>
      <c r="D158" s="210"/>
      <c r="E158" s="210"/>
      <c r="F158" s="210"/>
      <c r="G158" s="40" t="s">
        <v>107</v>
      </c>
      <c r="H158" s="39" t="s">
        <v>124</v>
      </c>
      <c r="I158" s="35" t="s">
        <v>125</v>
      </c>
      <c r="J158" s="42" t="s">
        <v>126</v>
      </c>
      <c r="K158" s="109">
        <v>796</v>
      </c>
      <c r="L158" s="110" t="s">
        <v>111</v>
      </c>
      <c r="M158" s="37">
        <v>347</v>
      </c>
      <c r="N158" s="232" t="s">
        <v>35</v>
      </c>
      <c r="O158" s="233"/>
      <c r="P158" s="233"/>
      <c r="Q158" s="233"/>
      <c r="R158" s="233"/>
      <c r="S158" s="233"/>
      <c r="T158" s="233"/>
      <c r="U158" s="233"/>
      <c r="V158" s="234"/>
    </row>
    <row r="159" spans="1:24" ht="89.25">
      <c r="A159" s="210" t="s">
        <v>35</v>
      </c>
      <c r="B159" s="210"/>
      <c r="C159" s="210"/>
      <c r="D159" s="210"/>
      <c r="E159" s="210"/>
      <c r="F159" s="210"/>
      <c r="G159" s="40" t="s">
        <v>107</v>
      </c>
      <c r="H159" s="39" t="s">
        <v>127</v>
      </c>
      <c r="I159" s="35" t="s">
        <v>128</v>
      </c>
      <c r="J159" s="42" t="s">
        <v>129</v>
      </c>
      <c r="K159" s="109">
        <v>796</v>
      </c>
      <c r="L159" s="110" t="s">
        <v>111</v>
      </c>
      <c r="M159" s="37">
        <v>347</v>
      </c>
      <c r="N159" s="232" t="s">
        <v>35</v>
      </c>
      <c r="O159" s="233"/>
      <c r="P159" s="233"/>
      <c r="Q159" s="233"/>
      <c r="R159" s="233"/>
      <c r="S159" s="233"/>
      <c r="T159" s="233"/>
      <c r="U159" s="233"/>
      <c r="V159" s="234"/>
    </row>
    <row r="160" spans="1:24" ht="38.25">
      <c r="A160" s="210" t="s">
        <v>35</v>
      </c>
      <c r="B160" s="210"/>
      <c r="C160" s="210"/>
      <c r="D160" s="210"/>
      <c r="E160" s="210"/>
      <c r="F160" s="210"/>
      <c r="G160" s="40" t="s">
        <v>107</v>
      </c>
      <c r="H160" s="39" t="s">
        <v>130</v>
      </c>
      <c r="I160" s="35" t="s">
        <v>131</v>
      </c>
      <c r="J160" s="42" t="s">
        <v>132</v>
      </c>
      <c r="K160" s="109">
        <v>796</v>
      </c>
      <c r="L160" s="110" t="s">
        <v>111</v>
      </c>
      <c r="M160" s="172">
        <v>694</v>
      </c>
      <c r="N160" s="232" t="s">
        <v>35</v>
      </c>
      <c r="O160" s="233"/>
      <c r="P160" s="233"/>
      <c r="Q160" s="233"/>
      <c r="R160" s="233"/>
      <c r="S160" s="233"/>
      <c r="T160" s="233"/>
      <c r="U160" s="233"/>
      <c r="V160" s="234"/>
    </row>
    <row r="161" spans="1:23" ht="38.25">
      <c r="A161" s="210" t="s">
        <v>35</v>
      </c>
      <c r="B161" s="210"/>
      <c r="C161" s="210"/>
      <c r="D161" s="210"/>
      <c r="E161" s="210"/>
      <c r="F161" s="210"/>
      <c r="G161" s="40" t="s">
        <v>107</v>
      </c>
      <c r="H161" s="39" t="s">
        <v>133</v>
      </c>
      <c r="I161" s="35" t="s">
        <v>134</v>
      </c>
      <c r="J161" s="42" t="s">
        <v>135</v>
      </c>
      <c r="K161" s="109">
        <v>796</v>
      </c>
      <c r="L161" s="110" t="s">
        <v>111</v>
      </c>
      <c r="M161" s="37">
        <v>347</v>
      </c>
      <c r="N161" s="232" t="s">
        <v>35</v>
      </c>
      <c r="O161" s="233"/>
      <c r="P161" s="233"/>
      <c r="Q161" s="233"/>
      <c r="R161" s="233"/>
      <c r="S161" s="233"/>
      <c r="T161" s="233"/>
      <c r="U161" s="233"/>
      <c r="V161" s="234"/>
    </row>
    <row r="162" spans="1:23" ht="29.25" customHeight="1">
      <c r="A162" s="210" t="s">
        <v>35</v>
      </c>
      <c r="B162" s="210"/>
      <c r="C162" s="210"/>
      <c r="D162" s="210"/>
      <c r="E162" s="210"/>
      <c r="F162" s="210"/>
      <c r="G162" s="40" t="s">
        <v>107</v>
      </c>
      <c r="H162" s="39" t="s">
        <v>136</v>
      </c>
      <c r="I162" s="35" t="s">
        <v>137</v>
      </c>
      <c r="J162" s="42" t="s">
        <v>138</v>
      </c>
      <c r="K162" s="109">
        <v>796</v>
      </c>
      <c r="L162" s="110" t="s">
        <v>111</v>
      </c>
      <c r="M162" s="37">
        <v>347</v>
      </c>
      <c r="N162" s="232" t="s">
        <v>35</v>
      </c>
      <c r="O162" s="233"/>
      <c r="P162" s="233"/>
      <c r="Q162" s="233"/>
      <c r="R162" s="233"/>
      <c r="S162" s="233"/>
      <c r="T162" s="233"/>
      <c r="U162" s="233"/>
      <c r="V162" s="234"/>
    </row>
    <row r="163" spans="1:23" ht="25.5">
      <c r="A163" s="210" t="s">
        <v>35</v>
      </c>
      <c r="B163" s="210"/>
      <c r="C163" s="210"/>
      <c r="D163" s="210"/>
      <c r="E163" s="210"/>
      <c r="F163" s="210"/>
      <c r="G163" s="40" t="s">
        <v>107</v>
      </c>
      <c r="H163" s="39" t="s">
        <v>139</v>
      </c>
      <c r="I163" s="35" t="s">
        <v>140</v>
      </c>
      <c r="J163" s="42" t="s">
        <v>141</v>
      </c>
      <c r="K163" s="109">
        <v>166</v>
      </c>
      <c r="L163" s="110" t="s">
        <v>142</v>
      </c>
      <c r="M163" s="172">
        <v>173.5</v>
      </c>
      <c r="N163" s="232" t="s">
        <v>35</v>
      </c>
      <c r="O163" s="233"/>
      <c r="P163" s="233"/>
      <c r="Q163" s="233"/>
      <c r="R163" s="233"/>
      <c r="S163" s="233"/>
      <c r="T163" s="233"/>
      <c r="U163" s="233"/>
      <c r="V163" s="234"/>
    </row>
    <row r="164" spans="1:23" ht="25.5">
      <c r="A164" s="210" t="s">
        <v>35</v>
      </c>
      <c r="B164" s="210"/>
      <c r="C164" s="210"/>
      <c r="D164" s="210"/>
      <c r="E164" s="210"/>
      <c r="F164" s="210"/>
      <c r="G164" s="40" t="s">
        <v>107</v>
      </c>
      <c r="H164" s="39" t="s">
        <v>143</v>
      </c>
      <c r="I164" s="35" t="s">
        <v>144</v>
      </c>
      <c r="J164" s="42" t="s">
        <v>145</v>
      </c>
      <c r="K164" s="109">
        <v>166</v>
      </c>
      <c r="L164" s="110" t="s">
        <v>142</v>
      </c>
      <c r="M164" s="172">
        <v>173.5</v>
      </c>
      <c r="N164" s="232" t="s">
        <v>35</v>
      </c>
      <c r="O164" s="233"/>
      <c r="P164" s="233"/>
      <c r="Q164" s="233"/>
      <c r="R164" s="233"/>
      <c r="S164" s="233"/>
      <c r="T164" s="233"/>
      <c r="U164" s="233"/>
      <c r="V164" s="234"/>
    </row>
    <row r="165" spans="1:23" ht="111" customHeight="1">
      <c r="A165" s="169" t="s">
        <v>29</v>
      </c>
      <c r="B165" s="11" t="s">
        <v>54</v>
      </c>
      <c r="C165" s="168" t="s">
        <v>55</v>
      </c>
      <c r="D165" s="19" t="s">
        <v>59</v>
      </c>
      <c r="E165" s="168" t="s">
        <v>57</v>
      </c>
      <c r="F165" s="19" t="s">
        <v>60</v>
      </c>
      <c r="G165" s="174" t="s">
        <v>403</v>
      </c>
      <c r="H165" s="174" t="s">
        <v>403</v>
      </c>
      <c r="I165" s="48" t="s">
        <v>404</v>
      </c>
      <c r="J165" s="48" t="s">
        <v>405</v>
      </c>
      <c r="K165" s="174" t="s">
        <v>403</v>
      </c>
      <c r="L165" s="174" t="s">
        <v>403</v>
      </c>
      <c r="M165" s="174" t="s">
        <v>403</v>
      </c>
      <c r="N165" s="170">
        <v>47401000000</v>
      </c>
      <c r="O165" s="48" t="s">
        <v>51</v>
      </c>
      <c r="P165" s="58">
        <v>27486.67</v>
      </c>
      <c r="Q165" s="132" t="s">
        <v>406</v>
      </c>
      <c r="R165" s="46" t="s">
        <v>73</v>
      </c>
      <c r="S165" s="48" t="s">
        <v>85</v>
      </c>
      <c r="T165" s="10" t="s">
        <v>86</v>
      </c>
      <c r="U165" s="26" t="s">
        <v>53</v>
      </c>
      <c r="V165" s="26" t="s">
        <v>53</v>
      </c>
    </row>
    <row r="166" spans="1:23" s="84" customFormat="1" ht="71.25" customHeight="1">
      <c r="A166" s="215" t="s">
        <v>35</v>
      </c>
      <c r="B166" s="216"/>
      <c r="C166" s="216"/>
      <c r="D166" s="216"/>
      <c r="E166" s="216"/>
      <c r="F166" s="217"/>
      <c r="G166" s="46" t="s">
        <v>407</v>
      </c>
      <c r="H166" s="46" t="s">
        <v>408</v>
      </c>
      <c r="I166" s="48" t="s">
        <v>409</v>
      </c>
      <c r="J166" s="48" t="s">
        <v>410</v>
      </c>
      <c r="K166" s="82" t="s">
        <v>411</v>
      </c>
      <c r="L166" s="170" t="s">
        <v>111</v>
      </c>
      <c r="M166" s="175">
        <v>22</v>
      </c>
      <c r="N166" s="224" t="s">
        <v>35</v>
      </c>
      <c r="O166" s="224"/>
      <c r="P166" s="224"/>
      <c r="Q166" s="224"/>
      <c r="R166" s="224"/>
      <c r="S166" s="224"/>
      <c r="T166" s="224"/>
      <c r="U166" s="224"/>
      <c r="V166" s="224"/>
      <c r="W166" s="177"/>
    </row>
    <row r="167" spans="1:23" s="84" customFormat="1" ht="44.25" customHeight="1">
      <c r="A167" s="218"/>
      <c r="B167" s="219"/>
      <c r="C167" s="219"/>
      <c r="D167" s="219"/>
      <c r="E167" s="219"/>
      <c r="F167" s="220"/>
      <c r="G167" s="46" t="s">
        <v>412</v>
      </c>
      <c r="H167" s="46" t="s">
        <v>413</v>
      </c>
      <c r="I167" s="176" t="s">
        <v>414</v>
      </c>
      <c r="J167" s="141" t="s">
        <v>415</v>
      </c>
      <c r="K167" s="82" t="s">
        <v>411</v>
      </c>
      <c r="L167" s="170" t="s">
        <v>111</v>
      </c>
      <c r="M167" s="175">
        <v>12</v>
      </c>
      <c r="N167" s="224" t="s">
        <v>35</v>
      </c>
      <c r="O167" s="224"/>
      <c r="P167" s="224"/>
      <c r="Q167" s="224"/>
      <c r="R167" s="224"/>
      <c r="S167" s="224"/>
      <c r="T167" s="224"/>
      <c r="U167" s="224"/>
      <c r="V167" s="224"/>
      <c r="W167" s="177"/>
    </row>
    <row r="168" spans="1:23" s="84" customFormat="1" ht="44.25" customHeight="1">
      <c r="A168" s="221"/>
      <c r="B168" s="222"/>
      <c r="C168" s="222"/>
      <c r="D168" s="222"/>
      <c r="E168" s="222"/>
      <c r="F168" s="223"/>
      <c r="G168" s="46" t="s">
        <v>412</v>
      </c>
      <c r="H168" s="46" t="s">
        <v>413</v>
      </c>
      <c r="I168" s="176" t="s">
        <v>416</v>
      </c>
      <c r="J168" s="141" t="s">
        <v>415</v>
      </c>
      <c r="K168" s="82" t="s">
        <v>411</v>
      </c>
      <c r="L168" s="170" t="s">
        <v>111</v>
      </c>
      <c r="M168" s="175">
        <v>6</v>
      </c>
      <c r="N168" s="225" t="s">
        <v>35</v>
      </c>
      <c r="O168" s="226"/>
      <c r="P168" s="226"/>
      <c r="Q168" s="226"/>
      <c r="R168" s="226"/>
      <c r="S168" s="226"/>
      <c r="T168" s="226"/>
      <c r="U168" s="226"/>
      <c r="V168" s="227"/>
      <c r="W168" s="177"/>
    </row>
    <row r="169" spans="1:23" ht="111" customHeight="1">
      <c r="A169" s="173" t="s">
        <v>30</v>
      </c>
      <c r="B169" s="183" t="s">
        <v>54</v>
      </c>
      <c r="C169" s="46" t="s">
        <v>55</v>
      </c>
      <c r="D169" s="82" t="s">
        <v>56</v>
      </c>
      <c r="E169" s="46" t="s">
        <v>57</v>
      </c>
      <c r="F169" s="82" t="s">
        <v>58</v>
      </c>
      <c r="G169" s="46" t="s">
        <v>35</v>
      </c>
      <c r="H169" s="46" t="s">
        <v>35</v>
      </c>
      <c r="I169" s="48" t="s">
        <v>298</v>
      </c>
      <c r="J169" s="48" t="s">
        <v>35</v>
      </c>
      <c r="K169" s="46" t="s">
        <v>35</v>
      </c>
      <c r="L169" s="46" t="s">
        <v>35</v>
      </c>
      <c r="M169" s="46" t="s">
        <v>35</v>
      </c>
      <c r="N169" s="172">
        <v>47401000000</v>
      </c>
      <c r="O169" s="48" t="s">
        <v>106</v>
      </c>
      <c r="P169" s="83">
        <v>55709.95</v>
      </c>
      <c r="Q169" s="46" t="s">
        <v>148</v>
      </c>
      <c r="R169" s="46" t="s">
        <v>73</v>
      </c>
      <c r="S169" s="31" t="s">
        <v>96</v>
      </c>
      <c r="T169" s="10" t="s">
        <v>86</v>
      </c>
      <c r="U169" s="26" t="s">
        <v>53</v>
      </c>
      <c r="V169" s="26" t="s">
        <v>53</v>
      </c>
    </row>
    <row r="170" spans="1:23" s="84" customFormat="1" ht="71.25" customHeight="1">
      <c r="A170" s="362" t="s">
        <v>35</v>
      </c>
      <c r="B170" s="363"/>
      <c r="C170" s="363"/>
      <c r="D170" s="363"/>
      <c r="E170" s="363"/>
      <c r="F170" s="364"/>
      <c r="G170" s="184" t="s">
        <v>417</v>
      </c>
      <c r="H170" s="185" t="s">
        <v>301</v>
      </c>
      <c r="I170" s="185" t="s">
        <v>302</v>
      </c>
      <c r="J170" s="186" t="s">
        <v>418</v>
      </c>
      <c r="K170" s="37">
        <v>166</v>
      </c>
      <c r="L170" s="37" t="s">
        <v>142</v>
      </c>
      <c r="M170" s="187">
        <v>385.2</v>
      </c>
      <c r="N170" s="361" t="s">
        <v>35</v>
      </c>
      <c r="O170" s="361"/>
      <c r="P170" s="361"/>
      <c r="Q170" s="361"/>
      <c r="R170" s="361"/>
      <c r="S170" s="361"/>
      <c r="T170" s="224"/>
      <c r="U170" s="224"/>
      <c r="V170" s="224"/>
      <c r="W170" s="177"/>
    </row>
    <row r="171" spans="1:23" s="84" customFormat="1" ht="44.25" customHeight="1">
      <c r="A171" s="207" t="s">
        <v>35</v>
      </c>
      <c r="B171" s="208"/>
      <c r="C171" s="208"/>
      <c r="D171" s="208"/>
      <c r="E171" s="208"/>
      <c r="F171" s="209"/>
      <c r="G171" s="184" t="s">
        <v>419</v>
      </c>
      <c r="H171" s="185" t="s">
        <v>303</v>
      </c>
      <c r="I171" s="185" t="s">
        <v>304</v>
      </c>
      <c r="J171" s="186" t="s">
        <v>420</v>
      </c>
      <c r="K171" s="172">
        <v>166</v>
      </c>
      <c r="L171" s="172" t="s">
        <v>142</v>
      </c>
      <c r="M171" s="187">
        <v>385</v>
      </c>
      <c r="N171" s="224" t="s">
        <v>35</v>
      </c>
      <c r="O171" s="224"/>
      <c r="P171" s="224"/>
      <c r="Q171" s="224"/>
      <c r="R171" s="224"/>
      <c r="S171" s="224"/>
      <c r="T171" s="224"/>
      <c r="U171" s="224"/>
      <c r="V171" s="224"/>
      <c r="W171" s="177"/>
    </row>
    <row r="172" spans="1:23" ht="111" customHeight="1">
      <c r="A172" s="173" t="s">
        <v>31</v>
      </c>
      <c r="B172" s="182" t="s">
        <v>54</v>
      </c>
      <c r="C172" s="39" t="s">
        <v>55</v>
      </c>
      <c r="D172" s="34" t="s">
        <v>59</v>
      </c>
      <c r="E172" s="39" t="s">
        <v>57</v>
      </c>
      <c r="F172" s="34" t="s">
        <v>60</v>
      </c>
      <c r="G172" s="188" t="s">
        <v>35</v>
      </c>
      <c r="H172" s="188" t="s">
        <v>35</v>
      </c>
      <c r="I172" s="188" t="s">
        <v>421</v>
      </c>
      <c r="J172" s="189" t="s">
        <v>35</v>
      </c>
      <c r="K172" s="190" t="s">
        <v>35</v>
      </c>
      <c r="L172" s="190" t="s">
        <v>35</v>
      </c>
      <c r="M172" s="191" t="s">
        <v>35</v>
      </c>
      <c r="N172" s="190">
        <v>47401000000</v>
      </c>
      <c r="O172" s="188" t="s">
        <v>106</v>
      </c>
      <c r="P172" s="192">
        <v>386400</v>
      </c>
      <c r="Q172" s="193" t="s">
        <v>148</v>
      </c>
      <c r="R172" s="193" t="s">
        <v>73</v>
      </c>
      <c r="S172" s="188" t="s">
        <v>85</v>
      </c>
      <c r="T172" s="172" t="s">
        <v>86</v>
      </c>
      <c r="U172" s="26" t="s">
        <v>53</v>
      </c>
      <c r="V172" s="26" t="s">
        <v>53</v>
      </c>
    </row>
    <row r="173" spans="1:23" s="84" customFormat="1" ht="98.25" customHeight="1">
      <c r="A173" s="215" t="s">
        <v>35</v>
      </c>
      <c r="B173" s="216"/>
      <c r="C173" s="216"/>
      <c r="D173" s="216"/>
      <c r="E173" s="216"/>
      <c r="F173" s="217"/>
      <c r="G173" s="194" t="s">
        <v>422</v>
      </c>
      <c r="H173" s="194" t="s">
        <v>423</v>
      </c>
      <c r="I173" s="194" t="s">
        <v>424</v>
      </c>
      <c r="J173" s="195" t="s">
        <v>425</v>
      </c>
      <c r="K173" s="196">
        <v>112</v>
      </c>
      <c r="L173" s="196" t="s">
        <v>211</v>
      </c>
      <c r="M173" s="197">
        <v>900</v>
      </c>
      <c r="N173" s="224" t="s">
        <v>35</v>
      </c>
      <c r="O173" s="224"/>
      <c r="P173" s="224"/>
      <c r="Q173" s="224"/>
      <c r="R173" s="224"/>
      <c r="S173" s="224"/>
      <c r="T173" s="224"/>
      <c r="U173" s="224"/>
      <c r="V173" s="224"/>
      <c r="W173" s="177"/>
    </row>
    <row r="174" spans="1:23" s="84" customFormat="1" ht="75.75" customHeight="1">
      <c r="A174" s="218"/>
      <c r="B174" s="219"/>
      <c r="C174" s="219"/>
      <c r="D174" s="219"/>
      <c r="E174" s="219"/>
      <c r="F174" s="220"/>
      <c r="G174" s="194" t="s">
        <v>422</v>
      </c>
      <c r="H174" s="194" t="s">
        <v>423</v>
      </c>
      <c r="I174" s="194" t="s">
        <v>426</v>
      </c>
      <c r="J174" s="195" t="s">
        <v>427</v>
      </c>
      <c r="K174" s="196">
        <v>112</v>
      </c>
      <c r="L174" s="196" t="s">
        <v>211</v>
      </c>
      <c r="M174" s="197">
        <v>500</v>
      </c>
      <c r="N174" s="224" t="s">
        <v>35</v>
      </c>
      <c r="O174" s="224"/>
      <c r="P174" s="224"/>
      <c r="Q174" s="224"/>
      <c r="R174" s="224"/>
      <c r="S174" s="224"/>
      <c r="T174" s="224"/>
      <c r="U174" s="224"/>
      <c r="V174" s="224"/>
      <c r="W174" s="177"/>
    </row>
    <row r="175" spans="1:23" s="84" customFormat="1" ht="54" customHeight="1">
      <c r="A175" s="221"/>
      <c r="B175" s="222"/>
      <c r="C175" s="222"/>
      <c r="D175" s="222"/>
      <c r="E175" s="222"/>
      <c r="F175" s="223"/>
      <c r="G175" s="194" t="s">
        <v>422</v>
      </c>
      <c r="H175" s="194" t="s">
        <v>428</v>
      </c>
      <c r="I175" s="194" t="s">
        <v>429</v>
      </c>
      <c r="J175" s="195" t="s">
        <v>430</v>
      </c>
      <c r="K175" s="196">
        <v>112</v>
      </c>
      <c r="L175" s="196" t="s">
        <v>211</v>
      </c>
      <c r="M175" s="197">
        <v>4500</v>
      </c>
      <c r="N175" s="225" t="s">
        <v>35</v>
      </c>
      <c r="O175" s="226"/>
      <c r="P175" s="226"/>
      <c r="Q175" s="226"/>
      <c r="R175" s="226"/>
      <c r="S175" s="226"/>
      <c r="T175" s="226"/>
      <c r="U175" s="226"/>
      <c r="V175" s="227"/>
      <c r="W175" s="177"/>
    </row>
    <row r="176" spans="1:23" ht="111" customHeight="1">
      <c r="A176" s="179" t="s">
        <v>32</v>
      </c>
      <c r="B176" s="183" t="s">
        <v>54</v>
      </c>
      <c r="C176" s="46" t="s">
        <v>55</v>
      </c>
      <c r="D176" s="82" t="s">
        <v>59</v>
      </c>
      <c r="E176" s="46" t="s">
        <v>57</v>
      </c>
      <c r="F176" s="82" t="s">
        <v>60</v>
      </c>
      <c r="G176" s="132" t="s">
        <v>431</v>
      </c>
      <c r="H176" s="132" t="s">
        <v>432</v>
      </c>
      <c r="I176" s="48" t="s">
        <v>433</v>
      </c>
      <c r="J176" s="42" t="s">
        <v>434</v>
      </c>
      <c r="K176" s="178" t="s">
        <v>435</v>
      </c>
      <c r="L176" s="178" t="s">
        <v>436</v>
      </c>
      <c r="M176" s="178" t="s">
        <v>297</v>
      </c>
      <c r="N176" s="190">
        <v>47401000000</v>
      </c>
      <c r="O176" s="188" t="s">
        <v>106</v>
      </c>
      <c r="P176" s="58">
        <v>28875</v>
      </c>
      <c r="Q176" s="132" t="s">
        <v>148</v>
      </c>
      <c r="R176" s="46" t="s">
        <v>73</v>
      </c>
      <c r="S176" s="60" t="s">
        <v>96</v>
      </c>
      <c r="T176" s="180" t="s">
        <v>86</v>
      </c>
      <c r="U176" s="26" t="s">
        <v>53</v>
      </c>
      <c r="V176" s="26" t="s">
        <v>53</v>
      </c>
    </row>
    <row r="177" spans="1:23" ht="146.25" customHeight="1">
      <c r="A177" s="200" t="s">
        <v>33</v>
      </c>
      <c r="B177" s="46" t="s">
        <v>54</v>
      </c>
      <c r="C177" s="46" t="s">
        <v>55</v>
      </c>
      <c r="D177" s="82" t="s">
        <v>59</v>
      </c>
      <c r="E177" s="46" t="s">
        <v>57</v>
      </c>
      <c r="F177" s="82" t="s">
        <v>60</v>
      </c>
      <c r="G177" s="132" t="s">
        <v>328</v>
      </c>
      <c r="H177" s="132" t="s">
        <v>437</v>
      </c>
      <c r="I177" s="48" t="s">
        <v>438</v>
      </c>
      <c r="J177" s="42" t="s">
        <v>439</v>
      </c>
      <c r="K177" s="198" t="s">
        <v>440</v>
      </c>
      <c r="L177" s="198" t="s">
        <v>93</v>
      </c>
      <c r="M177" s="198" t="s">
        <v>27</v>
      </c>
      <c r="N177" s="199">
        <v>47401000000</v>
      </c>
      <c r="O177" s="48" t="s">
        <v>51</v>
      </c>
      <c r="P177" s="58">
        <v>83298.53</v>
      </c>
      <c r="Q177" s="132" t="s">
        <v>148</v>
      </c>
      <c r="R177" s="46" t="s">
        <v>441</v>
      </c>
      <c r="S177" s="60" t="s">
        <v>85</v>
      </c>
      <c r="T177" s="199" t="s">
        <v>86</v>
      </c>
      <c r="U177" s="26" t="s">
        <v>53</v>
      </c>
      <c r="V177" s="26" t="s">
        <v>53</v>
      </c>
    </row>
    <row r="178" spans="1:23" ht="91.5" customHeight="1">
      <c r="A178" s="11" t="s">
        <v>34</v>
      </c>
      <c r="B178" s="11" t="s">
        <v>54</v>
      </c>
      <c r="C178" s="204" t="s">
        <v>55</v>
      </c>
      <c r="D178" s="19" t="s">
        <v>56</v>
      </c>
      <c r="E178" s="204" t="s">
        <v>57</v>
      </c>
      <c r="F178" s="19" t="s">
        <v>442</v>
      </c>
      <c r="G178" s="201" t="s">
        <v>35</v>
      </c>
      <c r="H178" s="34" t="s">
        <v>35</v>
      </c>
      <c r="I178" s="35" t="s">
        <v>443</v>
      </c>
      <c r="J178" s="36" t="s">
        <v>35</v>
      </c>
      <c r="K178" s="36" t="s">
        <v>35</v>
      </c>
      <c r="L178" s="36" t="s">
        <v>35</v>
      </c>
      <c r="M178" s="36" t="s">
        <v>35</v>
      </c>
      <c r="N178" s="202">
        <v>47401000000</v>
      </c>
      <c r="O178" s="48" t="s">
        <v>106</v>
      </c>
      <c r="P178" s="374">
        <v>51863.47</v>
      </c>
      <c r="Q178" s="46" t="s">
        <v>148</v>
      </c>
      <c r="R178" s="46" t="s">
        <v>73</v>
      </c>
      <c r="S178" s="31" t="s">
        <v>96</v>
      </c>
      <c r="T178" s="205" t="s">
        <v>86</v>
      </c>
      <c r="U178" s="26" t="s">
        <v>53</v>
      </c>
      <c r="V178" s="26" t="s">
        <v>53</v>
      </c>
      <c r="W178" s="86"/>
    </row>
    <row r="179" spans="1:23" ht="111" customHeight="1">
      <c r="A179" s="207"/>
      <c r="B179" s="208"/>
      <c r="C179" s="208"/>
      <c r="D179" s="208"/>
      <c r="E179" s="208"/>
      <c r="F179" s="209"/>
      <c r="G179" s="46" t="s">
        <v>444</v>
      </c>
      <c r="H179" s="46" t="s">
        <v>445</v>
      </c>
      <c r="I179" s="45" t="s">
        <v>446</v>
      </c>
      <c r="J179" s="42" t="s">
        <v>447</v>
      </c>
      <c r="K179" s="203">
        <v>166</v>
      </c>
      <c r="L179" s="202" t="s">
        <v>142</v>
      </c>
      <c r="M179" s="70">
        <v>26.5</v>
      </c>
      <c r="N179" s="263"/>
      <c r="O179" s="375"/>
      <c r="P179" s="375"/>
      <c r="Q179" s="375"/>
      <c r="R179" s="375"/>
      <c r="S179" s="375"/>
      <c r="T179" s="375"/>
      <c r="U179" s="375"/>
      <c r="V179" s="376"/>
      <c r="W179" s="206"/>
    </row>
    <row r="180" spans="1:23" ht="111" customHeight="1">
      <c r="A180" s="207"/>
      <c r="B180" s="208"/>
      <c r="C180" s="208"/>
      <c r="D180" s="208"/>
      <c r="E180" s="208"/>
      <c r="F180" s="209"/>
      <c r="G180" s="46" t="s">
        <v>444</v>
      </c>
      <c r="H180" s="46" t="s">
        <v>448</v>
      </c>
      <c r="I180" s="45" t="s">
        <v>449</v>
      </c>
      <c r="J180" s="42" t="s">
        <v>450</v>
      </c>
      <c r="K180" s="203">
        <v>166</v>
      </c>
      <c r="L180" s="202" t="s">
        <v>142</v>
      </c>
      <c r="M180" s="70">
        <v>30</v>
      </c>
      <c r="N180" s="275"/>
      <c r="O180" s="377"/>
      <c r="P180" s="377"/>
      <c r="Q180" s="377"/>
      <c r="R180" s="377"/>
      <c r="S180" s="377"/>
      <c r="T180" s="377"/>
      <c r="U180" s="377"/>
      <c r="V180" s="378"/>
      <c r="W180" s="206"/>
    </row>
    <row r="181" spans="1:23" ht="111" customHeight="1">
      <c r="A181" s="207"/>
      <c r="B181" s="208"/>
      <c r="C181" s="208"/>
      <c r="D181" s="208"/>
      <c r="E181" s="208"/>
      <c r="F181" s="209"/>
      <c r="G181" s="46" t="s">
        <v>444</v>
      </c>
      <c r="H181" s="46" t="s">
        <v>451</v>
      </c>
      <c r="I181" s="45" t="s">
        <v>452</v>
      </c>
      <c r="J181" s="42" t="s">
        <v>453</v>
      </c>
      <c r="K181" s="203">
        <v>166</v>
      </c>
      <c r="L181" s="202" t="s">
        <v>142</v>
      </c>
      <c r="M181" s="70">
        <v>9.52</v>
      </c>
      <c r="N181" s="275"/>
      <c r="O181" s="377"/>
      <c r="P181" s="377"/>
      <c r="Q181" s="377"/>
      <c r="R181" s="377"/>
      <c r="S181" s="377"/>
      <c r="T181" s="377"/>
      <c r="U181" s="377"/>
      <c r="V181" s="378"/>
      <c r="W181" s="206"/>
    </row>
    <row r="182" spans="1:23" ht="111" customHeight="1">
      <c r="A182" s="207"/>
      <c r="B182" s="208"/>
      <c r="C182" s="208"/>
      <c r="D182" s="208"/>
      <c r="E182" s="208"/>
      <c r="F182" s="209"/>
      <c r="G182" s="46" t="s">
        <v>444</v>
      </c>
      <c r="H182" s="46" t="s">
        <v>454</v>
      </c>
      <c r="I182" s="45" t="s">
        <v>455</v>
      </c>
      <c r="J182" s="42" t="s">
        <v>456</v>
      </c>
      <c r="K182" s="203">
        <v>166</v>
      </c>
      <c r="L182" s="202" t="s">
        <v>142</v>
      </c>
      <c r="M182" s="70">
        <v>29</v>
      </c>
      <c r="N182" s="275"/>
      <c r="O182" s="377"/>
      <c r="P182" s="377"/>
      <c r="Q182" s="377"/>
      <c r="R182" s="377"/>
      <c r="S182" s="377"/>
      <c r="T182" s="377"/>
      <c r="U182" s="377"/>
      <c r="V182" s="378"/>
      <c r="W182" s="206"/>
    </row>
    <row r="183" spans="1:23" ht="111" customHeight="1">
      <c r="A183" s="207"/>
      <c r="B183" s="208"/>
      <c r="C183" s="208"/>
      <c r="D183" s="208"/>
      <c r="E183" s="208"/>
      <c r="F183" s="209"/>
      <c r="G183" s="46" t="s">
        <v>444</v>
      </c>
      <c r="H183" s="46" t="s">
        <v>451</v>
      </c>
      <c r="I183" s="45" t="s">
        <v>457</v>
      </c>
      <c r="J183" s="42" t="s">
        <v>458</v>
      </c>
      <c r="K183" s="203">
        <v>166</v>
      </c>
      <c r="L183" s="202" t="s">
        <v>142</v>
      </c>
      <c r="M183" s="70">
        <v>41.04</v>
      </c>
      <c r="N183" s="275"/>
      <c r="O183" s="377"/>
      <c r="P183" s="377"/>
      <c r="Q183" s="377"/>
      <c r="R183" s="377"/>
      <c r="S183" s="377"/>
      <c r="T183" s="377"/>
      <c r="U183" s="377"/>
      <c r="V183" s="378"/>
      <c r="W183" s="206"/>
    </row>
    <row r="184" spans="1:23" ht="111" customHeight="1">
      <c r="A184" s="207"/>
      <c r="B184" s="208"/>
      <c r="C184" s="208"/>
      <c r="D184" s="208"/>
      <c r="E184" s="208"/>
      <c r="F184" s="209"/>
      <c r="G184" s="46" t="s">
        <v>444</v>
      </c>
      <c r="H184" s="46" t="s">
        <v>139</v>
      </c>
      <c r="I184" s="45" t="s">
        <v>459</v>
      </c>
      <c r="J184" s="42" t="s">
        <v>460</v>
      </c>
      <c r="K184" s="203">
        <v>166</v>
      </c>
      <c r="L184" s="202" t="s">
        <v>142</v>
      </c>
      <c r="M184" s="26">
        <v>11.2</v>
      </c>
      <c r="N184" s="275"/>
      <c r="O184" s="377"/>
      <c r="P184" s="377"/>
      <c r="Q184" s="377"/>
      <c r="R184" s="377"/>
      <c r="S184" s="377"/>
      <c r="T184" s="377"/>
      <c r="U184" s="377"/>
      <c r="V184" s="378"/>
      <c r="W184" s="206"/>
    </row>
    <row r="185" spans="1:23" ht="111" customHeight="1">
      <c r="A185" s="207"/>
      <c r="B185" s="208"/>
      <c r="C185" s="208"/>
      <c r="D185" s="208"/>
      <c r="E185" s="208"/>
      <c r="F185" s="209"/>
      <c r="G185" s="46" t="s">
        <v>444</v>
      </c>
      <c r="H185" s="46" t="s">
        <v>115</v>
      </c>
      <c r="I185" s="45" t="s">
        <v>461</v>
      </c>
      <c r="J185" s="42" t="s">
        <v>462</v>
      </c>
      <c r="K185" s="203">
        <v>166</v>
      </c>
      <c r="L185" s="202" t="s">
        <v>142</v>
      </c>
      <c r="M185" s="26">
        <v>11.96</v>
      </c>
      <c r="N185" s="275"/>
      <c r="O185" s="377"/>
      <c r="P185" s="377"/>
      <c r="Q185" s="377"/>
      <c r="R185" s="377"/>
      <c r="S185" s="377"/>
      <c r="T185" s="377"/>
      <c r="U185" s="377"/>
      <c r="V185" s="378"/>
      <c r="W185" s="206"/>
    </row>
    <row r="186" spans="1:23" ht="111" customHeight="1">
      <c r="A186" s="207"/>
      <c r="B186" s="208"/>
      <c r="C186" s="208"/>
      <c r="D186" s="208"/>
      <c r="E186" s="208"/>
      <c r="F186" s="209"/>
      <c r="G186" s="46" t="s">
        <v>444</v>
      </c>
      <c r="H186" s="82" t="s">
        <v>463</v>
      </c>
      <c r="I186" s="45" t="s">
        <v>464</v>
      </c>
      <c r="J186" s="42" t="s">
        <v>465</v>
      </c>
      <c r="K186" s="203">
        <v>166</v>
      </c>
      <c r="L186" s="202" t="s">
        <v>142</v>
      </c>
      <c r="M186" s="26">
        <v>14</v>
      </c>
      <c r="N186" s="275"/>
      <c r="O186" s="377"/>
      <c r="P186" s="377"/>
      <c r="Q186" s="377"/>
      <c r="R186" s="377"/>
      <c r="S186" s="377"/>
      <c r="T186" s="377"/>
      <c r="U186" s="377"/>
      <c r="V186" s="378"/>
      <c r="W186" s="206"/>
    </row>
    <row r="187" spans="1:23" ht="111" customHeight="1">
      <c r="A187" s="207"/>
      <c r="B187" s="208"/>
      <c r="C187" s="208"/>
      <c r="D187" s="208"/>
      <c r="E187" s="208"/>
      <c r="F187" s="209"/>
      <c r="G187" s="46" t="s">
        <v>444</v>
      </c>
      <c r="H187" s="82" t="s">
        <v>466</v>
      </c>
      <c r="I187" s="45" t="s">
        <v>467</v>
      </c>
      <c r="J187" s="42" t="s">
        <v>468</v>
      </c>
      <c r="K187" s="203">
        <v>166</v>
      </c>
      <c r="L187" s="202" t="s">
        <v>142</v>
      </c>
      <c r="M187" s="26">
        <v>2.9</v>
      </c>
      <c r="N187" s="264"/>
      <c r="O187" s="379"/>
      <c r="P187" s="379"/>
      <c r="Q187" s="379"/>
      <c r="R187" s="379"/>
      <c r="S187" s="379"/>
      <c r="T187" s="379"/>
      <c r="U187" s="379"/>
      <c r="V187" s="380"/>
      <c r="W187" s="206"/>
    </row>
    <row r="188" spans="1:23">
      <c r="A188" s="66"/>
      <c r="B188" s="66"/>
      <c r="C188" s="66"/>
      <c r="D188" s="66"/>
      <c r="E188" s="66"/>
      <c r="F188" s="66"/>
      <c r="G188" s="66"/>
      <c r="H188" s="66"/>
      <c r="I188" s="66"/>
      <c r="J188" s="66"/>
      <c r="K188" s="66"/>
      <c r="L188" s="66"/>
      <c r="M188" s="66"/>
      <c r="N188" s="66"/>
      <c r="O188" s="66"/>
      <c r="P188" s="66"/>
      <c r="Q188" s="66"/>
      <c r="R188" s="66"/>
      <c r="S188" s="66"/>
      <c r="T188" s="66"/>
    </row>
    <row r="189" spans="1:23">
      <c r="A189" s="66"/>
      <c r="B189" s="5" t="s">
        <v>41</v>
      </c>
      <c r="C189" s="5"/>
      <c r="D189" s="5"/>
      <c r="E189" s="5"/>
      <c r="F189" s="5"/>
      <c r="G189" s="5"/>
      <c r="H189" s="5"/>
      <c r="I189" s="5"/>
      <c r="J189" s="5"/>
      <c r="K189" s="286"/>
      <c r="L189" s="287"/>
      <c r="M189" s="6" t="s">
        <v>40</v>
      </c>
      <c r="N189" s="66"/>
      <c r="O189" s="66"/>
      <c r="P189" s="66"/>
      <c r="Q189" s="66"/>
      <c r="R189" s="66"/>
      <c r="S189" s="66"/>
      <c r="T189" s="66"/>
    </row>
    <row r="190" spans="1:23">
      <c r="A190" s="66"/>
      <c r="B190" s="6"/>
      <c r="C190" s="6"/>
      <c r="D190" s="6"/>
      <c r="E190" s="6"/>
      <c r="F190" s="6"/>
      <c r="G190" s="6"/>
      <c r="H190" s="6"/>
      <c r="I190" s="6"/>
      <c r="J190" s="6"/>
      <c r="K190" s="6"/>
      <c r="L190" s="6"/>
      <c r="M190" s="6"/>
      <c r="N190" s="66"/>
      <c r="O190" s="66"/>
      <c r="P190" s="66"/>
      <c r="Q190" s="66"/>
      <c r="R190" s="66"/>
      <c r="S190" s="66"/>
      <c r="T190" s="66"/>
    </row>
    <row r="191" spans="1:23">
      <c r="A191" s="66"/>
      <c r="B191" s="283" t="s">
        <v>48</v>
      </c>
      <c r="C191" s="283"/>
      <c r="D191" s="283"/>
      <c r="E191" s="283"/>
      <c r="F191" s="283"/>
      <c r="G191" s="283"/>
      <c r="H191" s="283"/>
      <c r="I191" s="283"/>
      <c r="J191" s="283"/>
      <c r="K191" s="284">
        <v>8445030.1699999999</v>
      </c>
      <c r="L191" s="285"/>
      <c r="M191" s="6" t="s">
        <v>40</v>
      </c>
      <c r="N191" s="67"/>
      <c r="O191" s="66"/>
      <c r="P191" s="66"/>
      <c r="Q191" s="66"/>
      <c r="R191" s="66"/>
      <c r="S191" s="66"/>
      <c r="T191" s="66"/>
    </row>
    <row r="192" spans="1:23">
      <c r="B192" s="66"/>
      <c r="C192" s="66"/>
      <c r="D192" s="66"/>
      <c r="E192" s="66"/>
      <c r="F192" s="66"/>
      <c r="G192" s="66"/>
      <c r="H192" s="66"/>
      <c r="I192" s="66"/>
      <c r="K192" s="2"/>
      <c r="L192" s="2"/>
      <c r="M192" s="2"/>
      <c r="N192" s="2"/>
    </row>
    <row r="193" spans="1:17">
      <c r="A193" s="2"/>
      <c r="B193" s="273" t="s">
        <v>42</v>
      </c>
      <c r="C193" s="273"/>
      <c r="D193" s="273"/>
      <c r="E193" s="273"/>
      <c r="F193" s="273"/>
      <c r="G193" s="273"/>
      <c r="H193" s="273"/>
      <c r="I193" s="273"/>
      <c r="J193" s="273"/>
      <c r="K193" s="288">
        <v>14377513</v>
      </c>
      <c r="L193" s="289"/>
      <c r="M193" s="68" t="s">
        <v>40</v>
      </c>
      <c r="N193" s="70">
        <v>100</v>
      </c>
      <c r="O193" s="62" t="s">
        <v>45</v>
      </c>
    </row>
    <row r="194" spans="1:17">
      <c r="A194" s="7"/>
      <c r="B194" s="7"/>
      <c r="C194" s="7"/>
      <c r="D194" s="7"/>
      <c r="E194" s="7"/>
      <c r="F194" s="7"/>
      <c r="G194" s="7"/>
      <c r="H194" s="7"/>
      <c r="I194" s="7"/>
      <c r="J194" s="7"/>
      <c r="K194" s="2"/>
      <c r="L194" s="2"/>
      <c r="M194" s="2"/>
      <c r="N194" s="79"/>
    </row>
    <row r="195" spans="1:17" ht="55.5" customHeight="1">
      <c r="B195" s="274" t="s">
        <v>43</v>
      </c>
      <c r="C195" s="274"/>
      <c r="D195" s="274"/>
      <c r="E195" s="274"/>
      <c r="F195" s="274"/>
      <c r="G195" s="274"/>
      <c r="H195" s="274"/>
      <c r="I195" s="274"/>
      <c r="K195" s="290">
        <f>P152+P151+P108+P104+P95+P40+P31+P23+P82+P122</f>
        <v>5172147.37</v>
      </c>
      <c r="L195" s="291"/>
      <c r="M195" s="69" t="s">
        <v>44</v>
      </c>
      <c r="N195" s="78">
        <f>K195/K193*100</f>
        <v>35.973866759849216</v>
      </c>
      <c r="O195" s="71" t="s">
        <v>45</v>
      </c>
      <c r="Q195" s="72"/>
    </row>
    <row r="196" spans="1:17">
      <c r="A196" s="73"/>
      <c r="B196" s="73"/>
      <c r="C196" s="73"/>
      <c r="D196" s="73"/>
      <c r="E196" s="73"/>
      <c r="F196" s="73"/>
      <c r="G196" s="73"/>
      <c r="H196" s="74"/>
      <c r="I196" s="74"/>
      <c r="J196" s="4"/>
      <c r="K196" s="80"/>
      <c r="L196" s="80"/>
      <c r="M196" s="2"/>
      <c r="N196" s="79"/>
    </row>
    <row r="197" spans="1:17">
      <c r="A197" s="73"/>
      <c r="B197" s="292" t="s">
        <v>47</v>
      </c>
      <c r="C197" s="292"/>
      <c r="D197" s="292"/>
      <c r="E197" s="292"/>
      <c r="F197" s="292"/>
      <c r="G197" s="292"/>
      <c r="H197" s="292"/>
      <c r="I197" s="292"/>
      <c r="J197" s="292"/>
      <c r="K197" s="290">
        <v>3594400</v>
      </c>
      <c r="L197" s="293"/>
      <c r="M197" s="68" t="s">
        <v>40</v>
      </c>
      <c r="N197" s="78">
        <f>K197/K193*100</f>
        <v>25.000151277901818</v>
      </c>
      <c r="O197" s="71" t="s">
        <v>45</v>
      </c>
    </row>
    <row r="198" spans="1:17">
      <c r="A198" s="73"/>
      <c r="B198" s="28"/>
      <c r="C198" s="28"/>
      <c r="D198" s="28"/>
      <c r="E198" s="28"/>
      <c r="F198" s="28"/>
      <c r="G198" s="28"/>
      <c r="H198" s="28"/>
      <c r="I198" s="28"/>
      <c r="J198" s="28"/>
      <c r="K198" s="75"/>
      <c r="L198" s="75"/>
      <c r="M198" s="76"/>
    </row>
    <row r="199" spans="1:17">
      <c r="A199" s="73"/>
      <c r="B199" s="28"/>
      <c r="C199" s="28"/>
      <c r="D199" s="28"/>
      <c r="E199" s="28"/>
      <c r="F199" s="28"/>
      <c r="G199" s="28"/>
      <c r="H199" s="28"/>
      <c r="I199" s="28"/>
      <c r="J199" s="28"/>
      <c r="K199" s="75"/>
      <c r="L199" s="75"/>
      <c r="M199" s="76"/>
    </row>
    <row r="200" spans="1:17">
      <c r="A200" s="73"/>
      <c r="B200" s="28"/>
      <c r="C200" s="28"/>
      <c r="D200" s="28"/>
      <c r="E200" s="28"/>
      <c r="F200" s="28"/>
      <c r="G200" s="28"/>
      <c r="H200" s="28"/>
      <c r="I200" s="28"/>
      <c r="J200" s="28"/>
      <c r="K200" s="75"/>
      <c r="L200" s="75"/>
      <c r="M200" s="76"/>
    </row>
    <row r="201" spans="1:17">
      <c r="L201" s="77"/>
    </row>
    <row r="202" spans="1:17">
      <c r="B202" s="271" t="s">
        <v>101</v>
      </c>
      <c r="C202" s="271"/>
      <c r="D202" s="271"/>
      <c r="E202" s="271"/>
      <c r="F202" s="271"/>
    </row>
    <row r="203" spans="1:17">
      <c r="B203" s="272" t="s">
        <v>102</v>
      </c>
      <c r="C203" s="272"/>
      <c r="D203" s="272"/>
      <c r="E203" s="272"/>
      <c r="F203" s="272"/>
    </row>
  </sheetData>
  <mergeCells count="230">
    <mergeCell ref="N170:V170"/>
    <mergeCell ref="N171:V171"/>
    <mergeCell ref="A170:F170"/>
    <mergeCell ref="A171:F171"/>
    <mergeCell ref="A173:F175"/>
    <mergeCell ref="N173:V173"/>
    <mergeCell ref="N174:V174"/>
    <mergeCell ref="N175:V175"/>
    <mergeCell ref="A146:F148"/>
    <mergeCell ref="N146:V148"/>
    <mergeCell ref="A160:F160"/>
    <mergeCell ref="A163:F163"/>
    <mergeCell ref="A161:F161"/>
    <mergeCell ref="A162:F162"/>
    <mergeCell ref="A153:F153"/>
    <mergeCell ref="A154:F154"/>
    <mergeCell ref="A155:F155"/>
    <mergeCell ref="A156:F156"/>
    <mergeCell ref="A157:F157"/>
    <mergeCell ref="N126:V132"/>
    <mergeCell ref="A58:F64"/>
    <mergeCell ref="N58:W64"/>
    <mergeCell ref="A66:F68"/>
    <mergeCell ref="N66:W68"/>
    <mergeCell ref="A70:F75"/>
    <mergeCell ref="N70:W75"/>
    <mergeCell ref="A77:F80"/>
    <mergeCell ref="N77:W80"/>
    <mergeCell ref="N112:V112"/>
    <mergeCell ref="N113:V113"/>
    <mergeCell ref="A101:F101"/>
    <mergeCell ref="A102:F102"/>
    <mergeCell ref="A97:F97"/>
    <mergeCell ref="A98:F98"/>
    <mergeCell ref="A99:F99"/>
    <mergeCell ref="A107:F107"/>
    <mergeCell ref="N107:V107"/>
    <mergeCell ref="A109:F109"/>
    <mergeCell ref="A110:F110"/>
    <mergeCell ref="N109:V109"/>
    <mergeCell ref="N110:V110"/>
    <mergeCell ref="A105:F105"/>
    <mergeCell ref="N105:V105"/>
    <mergeCell ref="A106:F106"/>
    <mergeCell ref="N106:V106"/>
    <mergeCell ref="A117:F117"/>
    <mergeCell ref="A118:F118"/>
    <mergeCell ref="A121:F121"/>
    <mergeCell ref="A119:F119"/>
    <mergeCell ref="A120:F120"/>
    <mergeCell ref="N117:V117"/>
    <mergeCell ref="N118:V118"/>
    <mergeCell ref="N119:V119"/>
    <mergeCell ref="N120:V120"/>
    <mergeCell ref="N121:V121"/>
    <mergeCell ref="A114:F114"/>
    <mergeCell ref="A115:F115"/>
    <mergeCell ref="A116:F116"/>
    <mergeCell ref="N114:V114"/>
    <mergeCell ref="N115:V115"/>
    <mergeCell ref="N116:V116"/>
    <mergeCell ref="A111:F111"/>
    <mergeCell ref="A112:F112"/>
    <mergeCell ref="A113:F113"/>
    <mergeCell ref="N111:V111"/>
    <mergeCell ref="A41:F51"/>
    <mergeCell ref="N41:V51"/>
    <mergeCell ref="A96:F96"/>
    <mergeCell ref="A32:F39"/>
    <mergeCell ref="N32:V39"/>
    <mergeCell ref="A150:V150"/>
    <mergeCell ref="A89:F89"/>
    <mergeCell ref="N89:V89"/>
    <mergeCell ref="A90:F90"/>
    <mergeCell ref="N90:V90"/>
    <mergeCell ref="A91:F91"/>
    <mergeCell ref="N91:V91"/>
    <mergeCell ref="A86:F86"/>
    <mergeCell ref="N86:V86"/>
    <mergeCell ref="A87:F87"/>
    <mergeCell ref="N87:V87"/>
    <mergeCell ref="A88:F88"/>
    <mergeCell ref="N88:V88"/>
    <mergeCell ref="A83:F83"/>
    <mergeCell ref="N83:V83"/>
    <mergeCell ref="A84:F84"/>
    <mergeCell ref="N84:V84"/>
    <mergeCell ref="A138:F144"/>
    <mergeCell ref="N134:V136"/>
    <mergeCell ref="N28:V28"/>
    <mergeCell ref="N29:V29"/>
    <mergeCell ref="N30:V30"/>
    <mergeCell ref="A24:F30"/>
    <mergeCell ref="A103:F103"/>
    <mergeCell ref="N96:V96"/>
    <mergeCell ref="N97:V97"/>
    <mergeCell ref="N98:V98"/>
    <mergeCell ref="N99:V99"/>
    <mergeCell ref="N100:V100"/>
    <mergeCell ref="N101:V101"/>
    <mergeCell ref="N102:V102"/>
    <mergeCell ref="N103:V103"/>
    <mergeCell ref="A100:F100"/>
    <mergeCell ref="A92:F92"/>
    <mergeCell ref="N92:V92"/>
    <mergeCell ref="A93:F93"/>
    <mergeCell ref="N93:V93"/>
    <mergeCell ref="A94:F94"/>
    <mergeCell ref="N94:V94"/>
    <mergeCell ref="A55:F55"/>
    <mergeCell ref="A56:F56"/>
    <mergeCell ref="N55:V55"/>
    <mergeCell ref="N56:V56"/>
    <mergeCell ref="B191:J191"/>
    <mergeCell ref="K191:L191"/>
    <mergeCell ref="K189:L189"/>
    <mergeCell ref="K193:L193"/>
    <mergeCell ref="K195:L195"/>
    <mergeCell ref="B197:J197"/>
    <mergeCell ref="K197:L197"/>
    <mergeCell ref="A126:F132"/>
    <mergeCell ref="N163:V163"/>
    <mergeCell ref="A164:F164"/>
    <mergeCell ref="N164:V164"/>
    <mergeCell ref="N158:V158"/>
    <mergeCell ref="N159:V159"/>
    <mergeCell ref="N160:V160"/>
    <mergeCell ref="N161:V161"/>
    <mergeCell ref="N162:V162"/>
    <mergeCell ref="N153:V153"/>
    <mergeCell ref="N154:V154"/>
    <mergeCell ref="N155:V155"/>
    <mergeCell ref="N156:V156"/>
    <mergeCell ref="N157:V157"/>
    <mergeCell ref="A134:F136"/>
    <mergeCell ref="A158:F158"/>
    <mergeCell ref="A159:F159"/>
    <mergeCell ref="B202:F202"/>
    <mergeCell ref="B203:F203"/>
    <mergeCell ref="B193:J193"/>
    <mergeCell ref="B195:I195"/>
    <mergeCell ref="S8:S10"/>
    <mergeCell ref="A15:F15"/>
    <mergeCell ref="N15:T15"/>
    <mergeCell ref="A12:T12"/>
    <mergeCell ref="N16:T16"/>
    <mergeCell ref="A16:F16"/>
    <mergeCell ref="A13:A14"/>
    <mergeCell ref="N13:N14"/>
    <mergeCell ref="O13:O14"/>
    <mergeCell ref="Q13:Q14"/>
    <mergeCell ref="R13:R14"/>
    <mergeCell ref="I13:I14"/>
    <mergeCell ref="J13:J14"/>
    <mergeCell ref="K13:K14"/>
    <mergeCell ref="S17:S18"/>
    <mergeCell ref="L13:L14"/>
    <mergeCell ref="M13:M14"/>
    <mergeCell ref="T17:T18"/>
    <mergeCell ref="Q20:Q21"/>
    <mergeCell ref="R20:R21"/>
    <mergeCell ref="U17:U18"/>
    <mergeCell ref="Q1:R1"/>
    <mergeCell ref="A6:V6"/>
    <mergeCell ref="A5:V5"/>
    <mergeCell ref="T8:T9"/>
    <mergeCell ref="U8:U10"/>
    <mergeCell ref="V8:V10"/>
    <mergeCell ref="A8:A10"/>
    <mergeCell ref="I8:R8"/>
    <mergeCell ref="M9:M10"/>
    <mergeCell ref="J9:J10"/>
    <mergeCell ref="N9:O9"/>
    <mergeCell ref="G8:G10"/>
    <mergeCell ref="B8:F9"/>
    <mergeCell ref="I9:I10"/>
    <mergeCell ref="H8:H10"/>
    <mergeCell ref="K9:L9"/>
    <mergeCell ref="Q9:R9"/>
    <mergeCell ref="P9:P10"/>
    <mergeCell ref="T13:T14"/>
    <mergeCell ref="U13:U14"/>
    <mergeCell ref="V13:V14"/>
    <mergeCell ref="A17:A18"/>
    <mergeCell ref="N17:N18"/>
    <mergeCell ref="H20:H21"/>
    <mergeCell ref="O17:O18"/>
    <mergeCell ref="Q17:Q18"/>
    <mergeCell ref="R17:R18"/>
    <mergeCell ref="I17:I18"/>
    <mergeCell ref="J17:J18"/>
    <mergeCell ref="K17:K18"/>
    <mergeCell ref="L17:L18"/>
    <mergeCell ref="G17:G18"/>
    <mergeCell ref="H17:H18"/>
    <mergeCell ref="I20:I21"/>
    <mergeCell ref="O20:O21"/>
    <mergeCell ref="N179:V187"/>
    <mergeCell ref="V17:V18"/>
    <mergeCell ref="S13:S14"/>
    <mergeCell ref="A166:F168"/>
    <mergeCell ref="N166:V166"/>
    <mergeCell ref="N167:V167"/>
    <mergeCell ref="N168:V168"/>
    <mergeCell ref="A20:A21"/>
    <mergeCell ref="J20:J21"/>
    <mergeCell ref="K20:K21"/>
    <mergeCell ref="L20:L21"/>
    <mergeCell ref="A85:F85"/>
    <mergeCell ref="N85:V85"/>
    <mergeCell ref="N24:V24"/>
    <mergeCell ref="N25:V25"/>
    <mergeCell ref="N26:V26"/>
    <mergeCell ref="N27:V27"/>
    <mergeCell ref="N138:V144"/>
    <mergeCell ref="N20:N21"/>
    <mergeCell ref="S20:S21"/>
    <mergeCell ref="T20:T21"/>
    <mergeCell ref="U20:U21"/>
    <mergeCell ref="V20:V21"/>
    <mergeCell ref="G20:G21"/>
    <mergeCell ref="A179:F179"/>
    <mergeCell ref="A180:F180"/>
    <mergeCell ref="A181:F181"/>
    <mergeCell ref="A182:F182"/>
    <mergeCell ref="A183:F183"/>
    <mergeCell ref="A184:F184"/>
    <mergeCell ref="A185:F185"/>
    <mergeCell ref="A186:F186"/>
    <mergeCell ref="A187:F187"/>
  </mergeCells>
  <printOptions horizontalCentered="1"/>
  <pageMargins left="0.23622047244094491" right="0.23622047244094491" top="0.74803149606299213" bottom="0.35433070866141736" header="0.31496062992125984" footer="0.31496062992125984"/>
  <pageSetup paperSize="9" scale="4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vt:lpstr>
      <vt:lpstr>'2022'!Область_печати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Tomilova</dc:creator>
  <cp:lastModifiedBy>User</cp:lastModifiedBy>
  <cp:lastPrinted>2021-12-22T07:47:05Z</cp:lastPrinted>
  <dcterms:created xsi:type="dcterms:W3CDTF">2019-10-29T09:12:59Z</dcterms:created>
  <dcterms:modified xsi:type="dcterms:W3CDTF">2022-06-24T13:18:07Z</dcterms:modified>
</cp:coreProperties>
</file>